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5480" windowHeight="10740"/>
  </bookViews>
  <sheets>
    <sheet name="Income &amp; Expenses" sheetId="1" r:id="rId1"/>
    <sheet name="Sheet 2" sheetId="2" r:id="rId2"/>
  </sheets>
  <calcPr calcId="125725"/>
</workbook>
</file>

<file path=xl/calcChain.xml><?xml version="1.0" encoding="utf-8"?>
<calcChain xmlns="http://schemas.openxmlformats.org/spreadsheetml/2006/main">
  <c r="B27" i="1"/>
  <c r="B7"/>
  <c r="B16"/>
  <c r="B4"/>
  <c r="B6" s="1"/>
  <c r="N28"/>
  <c r="K28"/>
  <c r="H28"/>
  <c r="E28"/>
  <c r="B32"/>
  <c r="B31"/>
  <c r="K109" i="2"/>
  <c r="K98"/>
  <c r="K87"/>
  <c r="K76"/>
  <c r="K65"/>
  <c r="K54"/>
  <c r="K43"/>
  <c r="K32"/>
  <c r="K21"/>
  <c r="K10"/>
  <c r="G109"/>
  <c r="G98"/>
  <c r="G76"/>
  <c r="G54"/>
  <c r="G43"/>
  <c r="G32"/>
  <c r="G10"/>
  <c r="C109"/>
  <c r="C98"/>
  <c r="C65"/>
  <c r="C54"/>
  <c r="C32"/>
  <c r="C10"/>
  <c r="K29" i="1" l="1"/>
  <c r="E29"/>
  <c r="H29" s="1"/>
  <c r="N29" l="1"/>
  <c r="B8"/>
  <c r="B26" s="1"/>
</calcChain>
</file>

<file path=xl/comments1.xml><?xml version="1.0" encoding="utf-8"?>
<comments xmlns="http://schemas.openxmlformats.org/spreadsheetml/2006/main">
  <authors>
    <author>megan.rees</author>
    <author>Megan Rees</author>
  </authors>
  <commentList>
    <comment ref="G2" authorId="0">
      <text>
        <r>
          <rPr>
            <sz val="8"/>
            <color indexed="81"/>
            <rFont val="Tahoma"/>
            <family val="2"/>
          </rPr>
          <t xml:space="preserve">This is how much you have left at the end of last month, and is now what is in your account. Do =E29 to get your remaining amount.
</t>
        </r>
      </text>
    </comment>
    <comment ref="B3" authorId="1">
      <text>
        <r>
          <rPr>
            <sz val="9"/>
            <color indexed="81"/>
            <rFont val="Tahoma"/>
            <charset val="1"/>
          </rPr>
          <t xml:space="preserve">Include both yours and your spouse's income (if applicable)
</t>
        </r>
      </text>
    </comment>
    <comment ref="E3" authorId="0">
      <text>
        <r>
          <rPr>
            <b/>
            <sz val="8"/>
            <color indexed="81"/>
            <rFont val="Tahoma"/>
            <family val="2"/>
          </rPr>
          <t>Enter =B8 here, to get yoru net income.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Enter =B27 here, to get your vised expenses total.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5" authorId="0">
      <text>
        <r>
          <rPr>
            <b/>
            <sz val="8"/>
            <color indexed="81"/>
            <rFont val="Tahoma"/>
            <family val="2"/>
          </rPr>
          <t>Enter the amount in your account (E3) + your income, and - your expenses. You should get a POSITIVE number!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  <family val="2"/>
          </rPr>
          <t>You MUST pay at least you’re the minimum payment for your student loan--listed in B31.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  <family val="2"/>
          </rPr>
          <t>You MUST pay at least you’re the minimum payment for your credit card--listed in B32.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1" authorId="0">
      <text>
        <r>
          <rPr>
            <sz val="8"/>
            <color indexed="81"/>
            <rFont val="Tahoma"/>
            <family val="2"/>
          </rPr>
          <t xml:space="preserve">Optional--do you want to put any money into savings?
</t>
        </r>
      </text>
    </comment>
    <comment ref="A14" authorId="0">
      <text>
        <r>
          <rPr>
            <sz val="8"/>
            <color indexed="81"/>
            <rFont val="Tahoma"/>
            <family val="2"/>
          </rPr>
          <t xml:space="preserve">This is YOUR transportation.
</t>
        </r>
      </text>
    </comment>
    <comment ref="A15" authorId="0">
      <text>
        <r>
          <rPr>
            <b/>
            <sz val="8"/>
            <color indexed="81"/>
            <rFont val="Tahoma"/>
            <family val="2"/>
          </rPr>
          <t>This is your SPOUSE's transportation. If you are not married, leave blank.</t>
        </r>
      </text>
    </comment>
    <comment ref="A18" authorId="0">
      <text>
        <r>
          <rPr>
            <b/>
            <sz val="8"/>
            <color indexed="81"/>
            <rFont val="Tahoma"/>
            <family val="2"/>
          </rPr>
          <t>Pay 25% of your house payment. Do not pay if you live at with parents.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Pay 20% of your car payment. If you have no car, leave blank.</t>
        </r>
      </text>
    </comment>
    <comment ref="A20" authorId="0">
      <text>
        <r>
          <rPr>
            <sz val="8"/>
            <color indexed="81"/>
            <rFont val="Tahoma"/>
            <family val="2"/>
          </rPr>
          <t xml:space="preserve">$100 per month per vehicle. Do not pay gas if you have a bike, bus pass, taxi, etc.
</t>
        </r>
      </text>
    </comment>
    <comment ref="A25" authorId="0">
      <text>
        <r>
          <rPr>
            <sz val="8"/>
            <color indexed="81"/>
            <rFont val="Tahoma"/>
            <family val="2"/>
          </rPr>
          <t xml:space="preserve">Check sheet 2 to see how many of your kids need daycare. Pay $500 per kid.
</t>
        </r>
      </text>
    </comment>
    <comment ref="A26" authorId="0">
      <text>
        <r>
          <rPr>
            <b/>
            <sz val="8"/>
            <color indexed="81"/>
            <rFont val="Tahoma"/>
            <family val="2"/>
          </rPr>
          <t>If you want to give to a charity, this is calculated for you at 10%. If you want to give less, change it. If you want to give nothing, delete the amount.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7" authorId="0">
      <text>
        <r>
          <rPr>
            <b/>
            <sz val="8"/>
            <color indexed="81"/>
            <rFont val="Tahoma"/>
            <family val="2"/>
          </rPr>
          <t>This amount should be LESS than the amount in cell B8!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<sst xmlns="http://schemas.openxmlformats.org/spreadsheetml/2006/main" count="470" uniqueCount="120">
  <si>
    <t>Total Income Per Month</t>
  </si>
  <si>
    <t>Less Taxes</t>
  </si>
  <si>
    <t>Less Insurance</t>
  </si>
  <si>
    <t>Yearly Wage</t>
  </si>
  <si>
    <t>Net Income</t>
  </si>
  <si>
    <t>Gross Income</t>
  </si>
  <si>
    <t>Credit Cards</t>
  </si>
  <si>
    <t>Student Loans</t>
  </si>
  <si>
    <t>Gas</t>
  </si>
  <si>
    <t>Utilities</t>
  </si>
  <si>
    <t>Entertainment</t>
  </si>
  <si>
    <t>Groceries</t>
  </si>
  <si>
    <t>Savings</t>
  </si>
  <si>
    <t>Car Insurance</t>
  </si>
  <si>
    <t>September</t>
  </si>
  <si>
    <t>October</t>
  </si>
  <si>
    <t>November</t>
  </si>
  <si>
    <t>December</t>
  </si>
  <si>
    <t>Income</t>
  </si>
  <si>
    <t>Extras</t>
  </si>
  <si>
    <t>Daycare</t>
  </si>
  <si>
    <t>NONE</t>
  </si>
  <si>
    <t>Your Occupation:</t>
  </si>
  <si>
    <t>Spouse Occupation:</t>
  </si>
  <si>
    <t>Actress</t>
  </si>
  <si>
    <t>Physical Therapist</t>
  </si>
  <si>
    <t>Years of School:</t>
  </si>
  <si>
    <t>Student Loan Debt:</t>
  </si>
  <si>
    <t>Number of Children:</t>
  </si>
  <si>
    <t>Dependants:</t>
  </si>
  <si>
    <t>Total Income:</t>
  </si>
  <si>
    <t>Credit Card Debt:</t>
  </si>
  <si>
    <t>Credit Card Debt</t>
  </si>
  <si>
    <t>Post Master</t>
  </si>
  <si>
    <t>NOT WORKING</t>
  </si>
  <si>
    <t>Funeral Director</t>
  </si>
  <si>
    <t>DIVORCED</t>
  </si>
  <si>
    <t>Radiologic Technician</t>
  </si>
  <si>
    <t>NOT MARRIED</t>
  </si>
  <si>
    <t>Bank Teller</t>
  </si>
  <si>
    <t>Janitor</t>
  </si>
  <si>
    <t>Receptionist</t>
  </si>
  <si>
    <t>Fast Food Cook</t>
  </si>
  <si>
    <t>Family Doctor</t>
  </si>
  <si>
    <t>School Councelor</t>
  </si>
  <si>
    <t>Web Developer</t>
  </si>
  <si>
    <t>Graphic Designer</t>
  </si>
  <si>
    <t>Drywall Finisher</t>
  </si>
  <si>
    <t>Cosmetologist</t>
  </si>
  <si>
    <t>Court Reporter</t>
  </si>
  <si>
    <t>Crossing Guard</t>
  </si>
  <si>
    <t>Nursing Assistant</t>
  </si>
  <si>
    <t>Travel Agent</t>
  </si>
  <si>
    <t>Elementary School Teacher</t>
  </si>
  <si>
    <t>Telephone Operator</t>
  </si>
  <si>
    <t>Writer</t>
  </si>
  <si>
    <t>Deckhand</t>
  </si>
  <si>
    <t>Robotics Engineer</t>
  </si>
  <si>
    <t>Anesthesiologist</t>
  </si>
  <si>
    <t>Auto Mechanic</t>
  </si>
  <si>
    <t>Office Manager</t>
  </si>
  <si>
    <t>Lawyer</t>
  </si>
  <si>
    <t>Landscape Architect</t>
  </si>
  <si>
    <t>Registered Nurse</t>
  </si>
  <si>
    <t>Cabinet Maker</t>
  </si>
  <si>
    <t>Nanny</t>
  </si>
  <si>
    <t>Family Therapist</t>
  </si>
  <si>
    <t>Editor</t>
  </si>
  <si>
    <t>Tax Preparer</t>
  </si>
  <si>
    <t>Telemarketer</t>
  </si>
  <si>
    <t>Flight Attendant</t>
  </si>
  <si>
    <t>Fashion Designer</t>
  </si>
  <si>
    <t>Aerobics Instructor</t>
  </si>
  <si>
    <t>Fire Fighter</t>
  </si>
  <si>
    <t>Accountant</t>
  </si>
  <si>
    <t>Locksmith</t>
  </si>
  <si>
    <t>Legal Secretary</t>
  </si>
  <si>
    <t>Pharmacist</t>
  </si>
  <si>
    <t>Plumber</t>
  </si>
  <si>
    <t>Insurance Agent</t>
  </si>
  <si>
    <t>Machinist</t>
  </si>
  <si>
    <t>Model</t>
  </si>
  <si>
    <t>Electrician</t>
  </si>
  <si>
    <t>Clothing</t>
  </si>
  <si>
    <t>Fixed Expenses</t>
  </si>
  <si>
    <t>Charity (optional)</t>
  </si>
  <si>
    <t>Unfixed Expenses</t>
  </si>
  <si>
    <t>Remaining:</t>
  </si>
  <si>
    <t>Income:</t>
  </si>
  <si>
    <t>Fixed Expences:</t>
  </si>
  <si>
    <t>Phone Service</t>
  </si>
  <si>
    <t>Cable TV</t>
  </si>
  <si>
    <t>Internet Service</t>
  </si>
  <si>
    <t>Carryover:</t>
  </si>
  <si>
    <t>Fixed Expenses:</t>
  </si>
  <si>
    <t>Remaining</t>
  </si>
  <si>
    <t>Student Loan Minimum:</t>
  </si>
  <si>
    <t>Credit Card Minimum:</t>
  </si>
  <si>
    <t>In Account</t>
  </si>
  <si>
    <t>Misc. Spending</t>
  </si>
  <si>
    <t>Unexpected Expenses</t>
  </si>
  <si>
    <t>Unfixed Total:</t>
  </si>
  <si>
    <t>Your Number:</t>
  </si>
  <si>
    <t>2/2</t>
  </si>
  <si>
    <t>1/2</t>
  </si>
  <si>
    <t>0</t>
  </si>
  <si>
    <t>2/3</t>
  </si>
  <si>
    <t>2/5</t>
  </si>
  <si>
    <t>1/3</t>
  </si>
  <si>
    <t>3/3</t>
  </si>
  <si>
    <t>2/4</t>
  </si>
  <si>
    <t>3/4</t>
  </si>
  <si>
    <t>1/1</t>
  </si>
  <si>
    <t>3/5</t>
  </si>
  <si>
    <t># of Dependants</t>
  </si>
  <si>
    <t>Housing</t>
  </si>
  <si>
    <t>Car 1</t>
  </si>
  <si>
    <t>Car 2</t>
  </si>
  <si>
    <t>Total Transportation</t>
  </si>
  <si>
    <t>Fixed Expenses 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</si>
</sst>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44" fontId="0" fillId="0" borderId="0" xfId="1" applyFont="1"/>
    <xf numFmtId="0" fontId="0" fillId="2" borderId="3" xfId="0" applyFill="1" applyBorder="1"/>
    <xf numFmtId="0" fontId="0" fillId="2" borderId="0" xfId="0" applyFill="1" applyBorder="1"/>
    <xf numFmtId="0" fontId="3" fillId="2" borderId="5" xfId="0" applyFont="1" applyFill="1" applyBorder="1"/>
    <xf numFmtId="0" fontId="3" fillId="2" borderId="2" xfId="0" applyFont="1" applyFill="1" applyBorder="1" applyAlignment="1">
      <alignment horizontal="center"/>
    </xf>
    <xf numFmtId="44" fontId="0" fillId="2" borderId="6" xfId="1" applyFont="1" applyFill="1" applyBorder="1"/>
    <xf numFmtId="0" fontId="0" fillId="2" borderId="2" xfId="0" applyFill="1" applyBorder="1" applyAlignment="1">
      <alignment horizontal="center"/>
    </xf>
    <xf numFmtId="44" fontId="0" fillId="2" borderId="2" xfId="1" applyFont="1" applyFill="1" applyBorder="1"/>
    <xf numFmtId="0" fontId="0" fillId="2" borderId="2" xfId="0" applyFill="1" applyBorder="1"/>
    <xf numFmtId="0" fontId="3" fillId="2" borderId="7" xfId="0" applyFont="1" applyFill="1" applyBorder="1"/>
    <xf numFmtId="0" fontId="0" fillId="2" borderId="8" xfId="0" applyFill="1" applyBorder="1"/>
    <xf numFmtId="44" fontId="0" fillId="2" borderId="8" xfId="1" applyFont="1" applyFill="1" applyBorder="1"/>
    <xf numFmtId="0" fontId="3" fillId="2" borderId="2" xfId="0" applyFont="1" applyFill="1" applyBorder="1" applyAlignment="1">
      <alignment horizontal="center" shrinkToFit="1"/>
    </xf>
    <xf numFmtId="0" fontId="3" fillId="2" borderId="2" xfId="0" applyFont="1" applyFill="1" applyBorder="1"/>
    <xf numFmtId="44" fontId="3" fillId="2" borderId="4" xfId="1" applyFont="1" applyFill="1" applyBorder="1"/>
    <xf numFmtId="44" fontId="0" fillId="2" borderId="9" xfId="1" applyFont="1" applyFill="1" applyBorder="1"/>
    <xf numFmtId="44" fontId="3" fillId="2" borderId="6" xfId="1" applyFont="1" applyFill="1" applyBorder="1"/>
    <xf numFmtId="49" fontId="0" fillId="2" borderId="6" xfId="1" applyNumberFormat="1" applyFont="1" applyFill="1" applyBorder="1" applyAlignment="1">
      <alignment horizontal="center"/>
    </xf>
    <xf numFmtId="44" fontId="8" fillId="2" borderId="6" xfId="1" applyFont="1" applyFill="1" applyBorder="1" applyAlignment="1">
      <alignment horizontal="center"/>
    </xf>
    <xf numFmtId="49" fontId="3" fillId="2" borderId="6" xfId="1" applyNumberFormat="1" applyFont="1" applyFill="1" applyBorder="1" applyAlignment="1">
      <alignment horizontal="center"/>
    </xf>
    <xf numFmtId="49" fontId="1" fillId="2" borderId="6" xfId="1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44" fontId="6" fillId="0" borderId="0" xfId="1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44" fontId="6" fillId="0" borderId="0" xfId="0" applyNumberFormat="1" applyFont="1" applyProtection="1">
      <protection locked="0"/>
    </xf>
    <xf numFmtId="44" fontId="6" fillId="4" borderId="2" xfId="1" applyFont="1" applyFill="1" applyBorder="1" applyProtection="1">
      <protection locked="0"/>
    </xf>
    <xf numFmtId="0" fontId="6" fillId="4" borderId="2" xfId="1" applyNumberFormat="1" applyFont="1" applyFill="1" applyBorder="1" applyProtection="1">
      <protection locked="0"/>
    </xf>
    <xf numFmtId="44" fontId="6" fillId="0" borderId="2" xfId="1" applyFont="1" applyBorder="1" applyProtection="1">
      <protection locked="0"/>
    </xf>
    <xf numFmtId="44" fontId="6" fillId="0" borderId="0" xfId="1" applyFont="1" applyBorder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13" xfId="0" applyFont="1" applyBorder="1" applyAlignment="1" applyProtection="1">
      <alignment horizontal="center"/>
      <protection locked="0"/>
    </xf>
    <xf numFmtId="0" fontId="6" fillId="0" borderId="1" xfId="0" applyFont="1" applyBorder="1" applyProtection="1">
      <protection locked="0"/>
    </xf>
    <xf numFmtId="0" fontId="6" fillId="3" borderId="0" xfId="0" applyFont="1" applyFill="1" applyProtection="1">
      <protection locked="0"/>
    </xf>
    <xf numFmtId="44" fontId="6" fillId="0" borderId="0" xfId="1" applyFont="1" applyProtection="1"/>
    <xf numFmtId="44" fontId="6" fillId="0" borderId="1" xfId="1" applyFont="1" applyBorder="1" applyProtection="1"/>
    <xf numFmtId="44" fontId="6" fillId="5" borderId="2" xfId="1" applyFont="1" applyFill="1" applyBorder="1" applyProtection="1"/>
    <xf numFmtId="44" fontId="6" fillId="3" borderId="0" xfId="1" applyFont="1" applyFill="1" applyProtection="1"/>
    <xf numFmtId="44" fontId="5" fillId="0" borderId="0" xfId="0" applyNumberFormat="1" applyFont="1" applyProtection="1"/>
    <xf numFmtId="0" fontId="6" fillId="0" borderId="0" xfId="0" applyFont="1" applyProtection="1"/>
    <xf numFmtId="44" fontId="5" fillId="5" borderId="2" xfId="1" applyFont="1" applyFill="1" applyBorder="1" applyProtection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workbookViewId="0">
      <selection activeCell="G40" sqref="G40"/>
    </sheetView>
  </sheetViews>
  <sheetFormatPr defaultRowHeight="11.25"/>
  <cols>
    <col min="1" max="1" width="20" style="28" bestFit="1" customWidth="1"/>
    <col min="2" max="2" width="10.7109375" style="26" bestFit="1" customWidth="1"/>
    <col min="3" max="3" width="5.7109375" style="28" customWidth="1"/>
    <col min="4" max="4" width="13.7109375" style="28" bestFit="1" customWidth="1"/>
    <col min="5" max="5" width="9" style="26" bestFit="1" customWidth="1"/>
    <col min="6" max="6" width="2.7109375" style="26" customWidth="1"/>
    <col min="7" max="7" width="13.7109375" style="28" bestFit="1" customWidth="1"/>
    <col min="8" max="8" width="9" style="28" bestFit="1" customWidth="1"/>
    <col min="9" max="9" width="2" style="28" customWidth="1"/>
    <col min="10" max="10" width="12.42578125" style="28" bestFit="1" customWidth="1"/>
    <col min="11" max="11" width="9.5703125" style="28" bestFit="1" customWidth="1"/>
    <col min="12" max="12" width="2.28515625" style="28" customWidth="1"/>
    <col min="13" max="13" width="12.42578125" style="28" bestFit="1" customWidth="1"/>
    <col min="14" max="14" width="9.5703125" style="28" bestFit="1" customWidth="1"/>
    <col min="15" max="15" width="2.140625" style="28" customWidth="1"/>
    <col min="16" max="16384" width="9.140625" style="28"/>
  </cols>
  <sheetData>
    <row r="1" spans="1:14">
      <c r="A1" s="27" t="s">
        <v>0</v>
      </c>
      <c r="D1" s="29" t="s">
        <v>14</v>
      </c>
      <c r="E1" s="29"/>
      <c r="F1" s="30"/>
      <c r="G1" s="29" t="s">
        <v>15</v>
      </c>
      <c r="H1" s="29"/>
      <c r="J1" s="29" t="s">
        <v>16</v>
      </c>
      <c r="K1" s="29"/>
      <c r="M1" s="29" t="s">
        <v>17</v>
      </c>
      <c r="N1" s="29"/>
    </row>
    <row r="2" spans="1:14">
      <c r="D2" s="28" t="s">
        <v>98</v>
      </c>
      <c r="E2" s="26">
        <v>200</v>
      </c>
      <c r="G2" s="28" t="s">
        <v>93</v>
      </c>
      <c r="H2" s="31"/>
      <c r="J2" s="28" t="s">
        <v>93</v>
      </c>
      <c r="K2" s="31"/>
      <c r="M2" s="28" t="s">
        <v>93</v>
      </c>
      <c r="N2" s="31"/>
    </row>
    <row r="3" spans="1:14">
      <c r="A3" s="28" t="s">
        <v>3</v>
      </c>
      <c r="B3" s="32"/>
      <c r="D3" s="28" t="s">
        <v>88</v>
      </c>
      <c r="G3" s="28" t="s">
        <v>88</v>
      </c>
      <c r="H3" s="31"/>
      <c r="J3" s="28" t="s">
        <v>88</v>
      </c>
      <c r="K3" s="31"/>
      <c r="M3" s="28" t="s">
        <v>88</v>
      </c>
      <c r="N3" s="31"/>
    </row>
    <row r="4" spans="1:14">
      <c r="A4" s="28" t="s">
        <v>5</v>
      </c>
      <c r="B4" s="40">
        <f>B3/12</f>
        <v>0</v>
      </c>
      <c r="D4" s="28" t="s">
        <v>89</v>
      </c>
      <c r="G4" s="28" t="s">
        <v>94</v>
      </c>
      <c r="H4" s="31"/>
      <c r="J4" s="28" t="s">
        <v>94</v>
      </c>
      <c r="K4" s="31"/>
      <c r="M4" s="28" t="s">
        <v>94</v>
      </c>
      <c r="N4" s="31"/>
    </row>
    <row r="5" spans="1:14">
      <c r="A5" s="28" t="s">
        <v>114</v>
      </c>
      <c r="B5" s="33"/>
      <c r="D5" s="28" t="s">
        <v>87</v>
      </c>
      <c r="G5" s="28" t="s">
        <v>95</v>
      </c>
      <c r="H5" s="31"/>
      <c r="J5" s="28" t="s">
        <v>95</v>
      </c>
      <c r="K5" s="31"/>
      <c r="M5" s="28" t="s">
        <v>95</v>
      </c>
      <c r="N5" s="31"/>
    </row>
    <row r="6" spans="1:14">
      <c r="A6" s="28" t="s">
        <v>1</v>
      </c>
      <c r="B6" s="40">
        <f>B4*0.2</f>
        <v>0</v>
      </c>
    </row>
    <row r="7" spans="1:14">
      <c r="A7" s="28" t="s">
        <v>2</v>
      </c>
      <c r="B7" s="40" t="b">
        <f>IF(B5=1,100,IF(B5=2,200,IF(B5&gt;=3,400)))</f>
        <v>0</v>
      </c>
      <c r="D7" s="29" t="s">
        <v>86</v>
      </c>
      <c r="E7" s="29"/>
      <c r="G7" s="29" t="s">
        <v>86</v>
      </c>
      <c r="H7" s="29"/>
      <c r="J7" s="29" t="s">
        <v>86</v>
      </c>
      <c r="K7" s="29"/>
      <c r="M7" s="29" t="s">
        <v>86</v>
      </c>
      <c r="N7" s="29"/>
    </row>
    <row r="8" spans="1:14">
      <c r="A8" s="28" t="s">
        <v>4</v>
      </c>
      <c r="B8" s="46">
        <f>B4-B6-B7</f>
        <v>0</v>
      </c>
      <c r="H8" s="26"/>
      <c r="K8" s="26"/>
      <c r="N8" s="26"/>
    </row>
    <row r="9" spans="1:14">
      <c r="A9" s="28" t="s">
        <v>7</v>
      </c>
      <c r="B9" s="32"/>
      <c r="D9" s="28" t="s">
        <v>7</v>
      </c>
      <c r="E9" s="34"/>
      <c r="F9" s="35"/>
      <c r="G9" s="28" t="s">
        <v>7</v>
      </c>
      <c r="H9" s="34"/>
      <c r="J9" s="28" t="s">
        <v>7</v>
      </c>
      <c r="K9" s="34"/>
      <c r="M9" s="28" t="s">
        <v>7</v>
      </c>
      <c r="N9" s="34"/>
    </row>
    <row r="10" spans="1:14">
      <c r="A10" s="28" t="s">
        <v>32</v>
      </c>
      <c r="B10" s="32"/>
      <c r="D10" s="28" t="s">
        <v>6</v>
      </c>
      <c r="E10" s="34"/>
      <c r="F10" s="35"/>
      <c r="G10" s="28" t="s">
        <v>6</v>
      </c>
      <c r="H10" s="34"/>
      <c r="J10" s="28" t="s">
        <v>6</v>
      </c>
      <c r="K10" s="34"/>
      <c r="M10" s="28" t="s">
        <v>6</v>
      </c>
      <c r="N10" s="34"/>
    </row>
    <row r="11" spans="1:14">
      <c r="D11" s="28" t="s">
        <v>12</v>
      </c>
      <c r="E11" s="34"/>
      <c r="F11" s="35"/>
      <c r="G11" s="28" t="s">
        <v>12</v>
      </c>
      <c r="H11" s="34"/>
      <c r="J11" s="28" t="s">
        <v>12</v>
      </c>
      <c r="K11" s="34"/>
      <c r="M11" s="28" t="s">
        <v>12</v>
      </c>
      <c r="N11" s="34"/>
    </row>
    <row r="12" spans="1:14">
      <c r="A12" s="27" t="s">
        <v>84</v>
      </c>
      <c r="D12" s="28" t="s">
        <v>99</v>
      </c>
      <c r="E12" s="34"/>
      <c r="F12" s="35"/>
      <c r="G12" s="28" t="s">
        <v>99</v>
      </c>
      <c r="H12" s="34"/>
      <c r="J12" s="28" t="s">
        <v>99</v>
      </c>
      <c r="K12" s="34"/>
      <c r="M12" s="28" t="s">
        <v>99</v>
      </c>
      <c r="N12" s="34"/>
    </row>
    <row r="13" spans="1:14">
      <c r="A13" s="28" t="s">
        <v>115</v>
      </c>
      <c r="D13" s="36" t="s">
        <v>10</v>
      </c>
      <c r="E13" s="37"/>
      <c r="F13" s="35"/>
      <c r="G13" s="36" t="s">
        <v>10</v>
      </c>
      <c r="H13" s="37"/>
      <c r="J13" s="36" t="s">
        <v>10</v>
      </c>
      <c r="K13" s="37"/>
      <c r="M13" s="36" t="s">
        <v>10</v>
      </c>
      <c r="N13" s="37"/>
    </row>
    <row r="14" spans="1:14">
      <c r="A14" s="28" t="s">
        <v>116</v>
      </c>
      <c r="E14" s="34"/>
      <c r="F14" s="35"/>
      <c r="H14" s="34"/>
      <c r="K14" s="34"/>
      <c r="N14" s="34"/>
    </row>
    <row r="15" spans="1:14">
      <c r="A15" s="28" t="s">
        <v>117</v>
      </c>
      <c r="E15" s="34"/>
      <c r="F15" s="35"/>
      <c r="H15" s="34"/>
      <c r="K15" s="34"/>
      <c r="N15" s="34"/>
    </row>
    <row r="16" spans="1:14">
      <c r="A16" s="28" t="s">
        <v>118</v>
      </c>
      <c r="B16" s="40">
        <f>B15+B14</f>
        <v>0</v>
      </c>
      <c r="E16" s="34"/>
      <c r="F16" s="35"/>
      <c r="H16" s="34"/>
      <c r="K16" s="34"/>
      <c r="N16" s="34"/>
    </row>
    <row r="17" spans="1:14">
      <c r="A17" s="28" t="s">
        <v>11</v>
      </c>
      <c r="E17" s="34"/>
      <c r="F17" s="35"/>
      <c r="H17" s="34"/>
      <c r="K17" s="34"/>
      <c r="N17" s="34"/>
    </row>
    <row r="18" spans="1:14">
      <c r="A18" s="28" t="s">
        <v>9</v>
      </c>
      <c r="E18" s="34"/>
      <c r="F18" s="35"/>
      <c r="H18" s="34"/>
      <c r="K18" s="34"/>
      <c r="N18" s="34"/>
    </row>
    <row r="19" spans="1:14">
      <c r="A19" s="28" t="s">
        <v>13</v>
      </c>
      <c r="E19" s="34"/>
      <c r="F19" s="35"/>
      <c r="H19" s="34"/>
      <c r="K19" s="34"/>
      <c r="N19" s="34"/>
    </row>
    <row r="20" spans="1:14">
      <c r="A20" s="28" t="s">
        <v>8</v>
      </c>
      <c r="D20" s="36" t="s">
        <v>19</v>
      </c>
      <c r="E20" s="37"/>
      <c r="G20" s="36" t="s">
        <v>19</v>
      </c>
      <c r="H20" s="37"/>
      <c r="J20" s="36" t="s">
        <v>19</v>
      </c>
      <c r="K20" s="37"/>
      <c r="M20" s="36" t="s">
        <v>19</v>
      </c>
      <c r="N20" s="37"/>
    </row>
    <row r="21" spans="1:14">
      <c r="A21" s="28" t="s">
        <v>90</v>
      </c>
      <c r="E21" s="34"/>
      <c r="H21" s="34"/>
      <c r="K21" s="34"/>
      <c r="N21" s="34"/>
    </row>
    <row r="22" spans="1:14">
      <c r="A22" s="28" t="s">
        <v>91</v>
      </c>
      <c r="E22" s="34"/>
      <c r="H22" s="34"/>
      <c r="K22" s="34"/>
      <c r="N22" s="34"/>
    </row>
    <row r="23" spans="1:14">
      <c r="A23" s="28" t="s">
        <v>92</v>
      </c>
      <c r="E23" s="34"/>
      <c r="H23" s="34"/>
      <c r="K23" s="34"/>
      <c r="N23" s="34"/>
    </row>
    <row r="24" spans="1:14">
      <c r="A24" s="28" t="s">
        <v>83</v>
      </c>
      <c r="D24" s="36" t="s">
        <v>100</v>
      </c>
      <c r="E24" s="36"/>
      <c r="G24" s="36" t="s">
        <v>100</v>
      </c>
      <c r="H24" s="36"/>
      <c r="J24" s="36" t="s">
        <v>100</v>
      </c>
      <c r="K24" s="36"/>
      <c r="M24" s="36" t="s">
        <v>100</v>
      </c>
      <c r="N24" s="36"/>
    </row>
    <row r="25" spans="1:14">
      <c r="A25" s="28" t="s">
        <v>20</v>
      </c>
      <c r="E25" s="34"/>
      <c r="G25" s="26"/>
      <c r="H25" s="34"/>
      <c r="I25" s="26"/>
      <c r="J25" s="26"/>
      <c r="K25" s="34"/>
      <c r="L25" s="26"/>
      <c r="M25" s="26"/>
      <c r="N25" s="34"/>
    </row>
    <row r="26" spans="1:14" ht="11.25" customHeight="1">
      <c r="A26" s="38" t="s">
        <v>85</v>
      </c>
      <c r="B26" s="41">
        <f>B8*0.1</f>
        <v>0</v>
      </c>
      <c r="E26" s="34"/>
      <c r="G26" s="26"/>
      <c r="H26" s="34"/>
      <c r="I26" s="26"/>
      <c r="J26" s="26"/>
      <c r="K26" s="34"/>
      <c r="L26" s="26"/>
      <c r="M26" s="26"/>
      <c r="N26" s="34"/>
    </row>
    <row r="27" spans="1:14">
      <c r="A27" s="28" t="s">
        <v>119</v>
      </c>
      <c r="B27" s="42">
        <f>SUM(B13:B26)</f>
        <v>0</v>
      </c>
      <c r="E27" s="34"/>
      <c r="G27" s="26"/>
      <c r="H27" s="34"/>
      <c r="I27" s="26"/>
      <c r="J27" s="26"/>
      <c r="K27" s="34"/>
      <c r="L27" s="26"/>
      <c r="M27" s="26"/>
      <c r="N27" s="34"/>
    </row>
    <row r="28" spans="1:14">
      <c r="B28" s="40"/>
      <c r="D28" s="28" t="s">
        <v>101</v>
      </c>
      <c r="E28" s="40">
        <f>SUM(E9:E27)</f>
        <v>0</v>
      </c>
      <c r="G28" s="28" t="s">
        <v>101</v>
      </c>
      <c r="H28" s="40">
        <f>SUM(H9:H27)</f>
        <v>0</v>
      </c>
      <c r="J28" s="28" t="s">
        <v>101</v>
      </c>
      <c r="K28" s="40">
        <f>SUM(K9:K27)</f>
        <v>0</v>
      </c>
      <c r="M28" s="28" t="s">
        <v>101</v>
      </c>
      <c r="N28" s="40">
        <f>SUM(N9:N27)</f>
        <v>0</v>
      </c>
    </row>
    <row r="29" spans="1:14">
      <c r="D29" s="27" t="s">
        <v>87</v>
      </c>
      <c r="E29" s="44">
        <f>E5-E28</f>
        <v>0</v>
      </c>
      <c r="G29" s="27" t="s">
        <v>87</v>
      </c>
      <c r="H29" s="44">
        <f>H5-H28</f>
        <v>0</v>
      </c>
      <c r="J29" s="27" t="s">
        <v>87</v>
      </c>
      <c r="K29" s="44">
        <f>K5-K28</f>
        <v>0</v>
      </c>
      <c r="M29" s="27" t="s">
        <v>87</v>
      </c>
      <c r="N29" s="44">
        <f>N5-N28</f>
        <v>0</v>
      </c>
    </row>
    <row r="30" spans="1:14">
      <c r="A30" s="27" t="s">
        <v>102</v>
      </c>
      <c r="B30" s="33"/>
      <c r="E30" s="40"/>
      <c r="K30" s="45"/>
    </row>
    <row r="31" spans="1:14">
      <c r="A31" s="39" t="s">
        <v>96</v>
      </c>
      <c r="B31" s="43">
        <f>B9*0.02</f>
        <v>0</v>
      </c>
      <c r="H31" s="26"/>
      <c r="K31" s="26"/>
      <c r="N31" s="26"/>
    </row>
    <row r="32" spans="1:14">
      <c r="A32" s="39" t="s">
        <v>97</v>
      </c>
      <c r="B32" s="43">
        <f>B10*0.01</f>
        <v>0</v>
      </c>
      <c r="E32" s="28"/>
      <c r="F32" s="28"/>
    </row>
  </sheetData>
  <sheetProtection sheet="1" objects="1" scenarios="1" selectLockedCells="1"/>
  <mergeCells count="20">
    <mergeCell ref="M24:N24"/>
    <mergeCell ref="G13:H13"/>
    <mergeCell ref="J13:K13"/>
    <mergeCell ref="M13:N13"/>
    <mergeCell ref="D20:E20"/>
    <mergeCell ref="D24:E24"/>
    <mergeCell ref="G20:H20"/>
    <mergeCell ref="G24:H24"/>
    <mergeCell ref="J20:K20"/>
    <mergeCell ref="J24:K24"/>
    <mergeCell ref="M20:N20"/>
    <mergeCell ref="M1:N1"/>
    <mergeCell ref="M7:N7"/>
    <mergeCell ref="D13:E13"/>
    <mergeCell ref="D1:E1"/>
    <mergeCell ref="G1:H1"/>
    <mergeCell ref="J1:K1"/>
    <mergeCell ref="D7:E7"/>
    <mergeCell ref="G7:H7"/>
    <mergeCell ref="J7:K7"/>
  </mergeCells>
  <phoneticPr fontId="2" type="noConversion"/>
  <pageMargins left="0.25" right="0.25" top="0.75" bottom="0.75" header="0.3" footer="0.3"/>
  <pageSetup orientation="landscape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9"/>
  <sheetViews>
    <sheetView topLeftCell="A34" workbookViewId="0">
      <selection activeCell="F55" sqref="F55"/>
    </sheetView>
  </sheetViews>
  <sheetFormatPr defaultRowHeight="12.75"/>
  <cols>
    <col min="1" max="1" width="18.140625" bestFit="1" customWidth="1"/>
    <col min="2" max="2" width="18" customWidth="1"/>
    <col min="3" max="3" width="12.28515625" style="1" bestFit="1" customWidth="1"/>
    <col min="5" max="5" width="18.140625" bestFit="1" customWidth="1"/>
    <col min="6" max="6" width="18" customWidth="1"/>
    <col min="7" max="7" width="12.28515625" style="1" bestFit="1" customWidth="1"/>
    <col min="9" max="9" width="18.140625" bestFit="1" customWidth="1"/>
    <col min="10" max="10" width="16.42578125" bestFit="1" customWidth="1"/>
    <col min="11" max="11" width="12.28515625" style="1" bestFit="1" customWidth="1"/>
  </cols>
  <sheetData>
    <row r="1" spans="1:11" ht="13.5" thickBot="1">
      <c r="A1" s="23">
        <v>1</v>
      </c>
      <c r="B1" s="24"/>
      <c r="C1" s="25"/>
      <c r="E1" s="23">
        <v>11</v>
      </c>
      <c r="F1" s="24"/>
      <c r="G1" s="25"/>
      <c r="I1" s="23">
        <v>21</v>
      </c>
      <c r="J1" s="24"/>
      <c r="K1" s="25"/>
    </row>
    <row r="2" spans="1:11">
      <c r="A2" s="2"/>
      <c r="B2" s="3"/>
      <c r="C2" s="15" t="s">
        <v>18</v>
      </c>
      <c r="E2" s="2"/>
      <c r="F2" s="3"/>
      <c r="G2" s="15" t="s">
        <v>18</v>
      </c>
      <c r="I2" s="2"/>
      <c r="J2" s="3"/>
      <c r="K2" s="15" t="s">
        <v>18</v>
      </c>
    </row>
    <row r="3" spans="1:11">
      <c r="A3" s="4" t="s">
        <v>22</v>
      </c>
      <c r="B3" s="5" t="s">
        <v>25</v>
      </c>
      <c r="C3" s="6">
        <v>67000</v>
      </c>
      <c r="E3" s="4" t="s">
        <v>22</v>
      </c>
      <c r="F3" s="5" t="s">
        <v>49</v>
      </c>
      <c r="G3" s="6">
        <v>47000</v>
      </c>
      <c r="I3" s="4" t="s">
        <v>22</v>
      </c>
      <c r="J3" s="5" t="s">
        <v>66</v>
      </c>
      <c r="K3" s="6">
        <v>48000</v>
      </c>
    </row>
    <row r="4" spans="1:11">
      <c r="A4" s="4" t="s">
        <v>26</v>
      </c>
      <c r="B4" s="7">
        <v>7</v>
      </c>
      <c r="C4" s="6"/>
      <c r="E4" s="4" t="s">
        <v>26</v>
      </c>
      <c r="F4" s="7">
        <v>2</v>
      </c>
      <c r="G4" s="6"/>
      <c r="I4" s="4" t="s">
        <v>26</v>
      </c>
      <c r="J4" s="7">
        <v>6</v>
      </c>
      <c r="K4" s="6"/>
    </row>
    <row r="5" spans="1:11">
      <c r="A5" s="4" t="s">
        <v>27</v>
      </c>
      <c r="B5" s="8">
        <v>60000</v>
      </c>
      <c r="C5" s="6"/>
      <c r="E5" s="4" t="s">
        <v>27</v>
      </c>
      <c r="F5" s="8">
        <v>20000</v>
      </c>
      <c r="G5" s="6"/>
      <c r="I5" s="4" t="s">
        <v>27</v>
      </c>
      <c r="J5" s="8">
        <v>20000</v>
      </c>
      <c r="K5" s="6"/>
    </row>
    <row r="6" spans="1:11">
      <c r="A6" s="4" t="s">
        <v>31</v>
      </c>
      <c r="B6" s="8">
        <v>10000</v>
      </c>
      <c r="C6" s="6"/>
      <c r="E6" s="4" t="s">
        <v>31</v>
      </c>
      <c r="F6" s="8">
        <v>5000</v>
      </c>
      <c r="G6" s="6"/>
      <c r="I6" s="4" t="s">
        <v>31</v>
      </c>
      <c r="J6" s="8">
        <v>6000</v>
      </c>
      <c r="K6" s="6"/>
    </row>
    <row r="7" spans="1:11">
      <c r="A7" s="4" t="s">
        <v>23</v>
      </c>
      <c r="B7" s="5" t="s">
        <v>24</v>
      </c>
      <c r="C7" s="6">
        <v>18000</v>
      </c>
      <c r="E7" s="4" t="s">
        <v>23</v>
      </c>
      <c r="F7" s="5" t="s">
        <v>50</v>
      </c>
      <c r="G7" s="6">
        <v>18000</v>
      </c>
      <c r="I7" s="4" t="s">
        <v>23</v>
      </c>
      <c r="J7" s="5" t="s">
        <v>36</v>
      </c>
      <c r="K7" s="6">
        <v>400</v>
      </c>
    </row>
    <row r="8" spans="1:11">
      <c r="A8" s="4" t="s">
        <v>28</v>
      </c>
      <c r="B8" s="9">
        <v>3</v>
      </c>
      <c r="C8" s="19" t="s">
        <v>20</v>
      </c>
      <c r="E8" s="4" t="s">
        <v>28</v>
      </c>
      <c r="F8" s="9">
        <v>5</v>
      </c>
      <c r="G8" s="19" t="s">
        <v>20</v>
      </c>
      <c r="I8" s="4" t="s">
        <v>28</v>
      </c>
      <c r="J8" s="9">
        <v>2</v>
      </c>
      <c r="K8" s="19" t="s">
        <v>20</v>
      </c>
    </row>
    <row r="9" spans="1:11">
      <c r="A9" s="4" t="s">
        <v>29</v>
      </c>
      <c r="B9" s="9">
        <v>4</v>
      </c>
      <c r="C9" s="20" t="s">
        <v>106</v>
      </c>
      <c r="E9" s="4" t="s">
        <v>29</v>
      </c>
      <c r="F9" s="9">
        <v>5</v>
      </c>
      <c r="G9" s="20" t="s">
        <v>107</v>
      </c>
      <c r="I9" s="4" t="s">
        <v>29</v>
      </c>
      <c r="J9" s="9">
        <v>2</v>
      </c>
      <c r="K9" s="20" t="s">
        <v>104</v>
      </c>
    </row>
    <row r="10" spans="1:11" ht="13.5" thickBot="1">
      <c r="A10" s="10" t="s">
        <v>30</v>
      </c>
      <c r="B10" s="11"/>
      <c r="C10" s="16">
        <f>SUM(C3:C9)</f>
        <v>85000</v>
      </c>
      <c r="E10" s="10" t="s">
        <v>30</v>
      </c>
      <c r="F10" s="11"/>
      <c r="G10" s="16">
        <f>SUM(G3:G9)</f>
        <v>65000</v>
      </c>
      <c r="I10" s="10" t="s">
        <v>30</v>
      </c>
      <c r="J10" s="11"/>
      <c r="K10" s="16">
        <f>SUM(K3:K9)</f>
        <v>48400</v>
      </c>
    </row>
    <row r="11" spans="1:11" ht="13.5" thickBot="1"/>
    <row r="12" spans="1:11" ht="13.5" thickBot="1">
      <c r="A12" s="23">
        <v>2</v>
      </c>
      <c r="B12" s="24"/>
      <c r="C12" s="25"/>
      <c r="E12" s="23">
        <v>12</v>
      </c>
      <c r="F12" s="24"/>
      <c r="G12" s="25"/>
      <c r="I12" s="23">
        <v>22</v>
      </c>
      <c r="J12" s="24"/>
      <c r="K12" s="25"/>
    </row>
    <row r="13" spans="1:11">
      <c r="A13" s="2"/>
      <c r="B13" s="3"/>
      <c r="C13" s="15" t="s">
        <v>18</v>
      </c>
      <c r="E13" s="2"/>
      <c r="F13" s="3"/>
      <c r="G13" s="15" t="s">
        <v>18</v>
      </c>
      <c r="I13" s="2"/>
      <c r="J13" s="3"/>
      <c r="K13" s="15" t="s">
        <v>18</v>
      </c>
    </row>
    <row r="14" spans="1:11">
      <c r="A14" s="4" t="s">
        <v>22</v>
      </c>
      <c r="B14" s="5" t="s">
        <v>33</v>
      </c>
      <c r="C14" s="6">
        <v>59000</v>
      </c>
      <c r="E14" s="4" t="s">
        <v>22</v>
      </c>
      <c r="F14" s="5" t="s">
        <v>51</v>
      </c>
      <c r="G14" s="6">
        <v>22000</v>
      </c>
      <c r="I14" s="4" t="s">
        <v>22</v>
      </c>
      <c r="J14" s="5" t="s">
        <v>67</v>
      </c>
      <c r="K14" s="6">
        <v>49000</v>
      </c>
    </row>
    <row r="15" spans="1:11">
      <c r="A15" s="4" t="s">
        <v>26</v>
      </c>
      <c r="B15" s="7">
        <v>4</v>
      </c>
      <c r="C15" s="6"/>
      <c r="E15" s="4" t="s">
        <v>26</v>
      </c>
      <c r="F15" s="7">
        <v>2</v>
      </c>
      <c r="G15" s="6"/>
      <c r="I15" s="4" t="s">
        <v>26</v>
      </c>
      <c r="J15" s="7">
        <v>4</v>
      </c>
      <c r="K15" s="6"/>
    </row>
    <row r="16" spans="1:11">
      <c r="A16" s="4" t="s">
        <v>27</v>
      </c>
      <c r="B16" s="8">
        <v>10000</v>
      </c>
      <c r="C16" s="6"/>
      <c r="E16" s="4" t="s">
        <v>27</v>
      </c>
      <c r="F16" s="8">
        <v>5000</v>
      </c>
      <c r="G16" s="6"/>
      <c r="I16" s="4" t="s">
        <v>27</v>
      </c>
      <c r="J16" s="8">
        <v>16000</v>
      </c>
      <c r="K16" s="6"/>
    </row>
    <row r="17" spans="1:11">
      <c r="A17" s="4" t="s">
        <v>31</v>
      </c>
      <c r="B17" s="8">
        <v>2000</v>
      </c>
      <c r="C17" s="6"/>
      <c r="E17" s="4" t="s">
        <v>31</v>
      </c>
      <c r="F17" s="8">
        <v>2000</v>
      </c>
      <c r="G17" s="6"/>
      <c r="I17" s="4" t="s">
        <v>31</v>
      </c>
      <c r="J17" s="8">
        <v>4000</v>
      </c>
      <c r="K17" s="6"/>
    </row>
    <row r="18" spans="1:11">
      <c r="A18" s="4" t="s">
        <v>23</v>
      </c>
      <c r="B18" s="5" t="s">
        <v>34</v>
      </c>
      <c r="C18" s="6"/>
      <c r="E18" s="4" t="s">
        <v>23</v>
      </c>
      <c r="F18" s="22" t="s">
        <v>38</v>
      </c>
      <c r="G18" s="6"/>
      <c r="I18" s="4" t="s">
        <v>23</v>
      </c>
      <c r="J18" s="5" t="s">
        <v>68</v>
      </c>
      <c r="K18" s="6">
        <v>35000</v>
      </c>
    </row>
    <row r="19" spans="1:11">
      <c r="A19" s="4" t="s">
        <v>28</v>
      </c>
      <c r="B19" s="9">
        <v>4</v>
      </c>
      <c r="C19" s="19" t="s">
        <v>20</v>
      </c>
      <c r="E19" s="4" t="s">
        <v>28</v>
      </c>
      <c r="F19" s="14" t="s">
        <v>21</v>
      </c>
      <c r="G19" s="6"/>
      <c r="I19" s="4" t="s">
        <v>28</v>
      </c>
      <c r="J19" s="9"/>
      <c r="K19" s="19" t="s">
        <v>20</v>
      </c>
    </row>
    <row r="20" spans="1:11">
      <c r="A20" s="4" t="s">
        <v>29</v>
      </c>
      <c r="B20" s="9">
        <v>5</v>
      </c>
      <c r="C20" s="20" t="s">
        <v>105</v>
      </c>
      <c r="E20" s="4" t="s">
        <v>29</v>
      </c>
      <c r="F20" s="14" t="s">
        <v>21</v>
      </c>
      <c r="G20" s="6"/>
      <c r="I20" s="4" t="s">
        <v>29</v>
      </c>
      <c r="J20" s="9">
        <v>4</v>
      </c>
      <c r="K20" s="20" t="s">
        <v>111</v>
      </c>
    </row>
    <row r="21" spans="1:11" ht="13.5" thickBot="1">
      <c r="A21" s="10" t="s">
        <v>30</v>
      </c>
      <c r="B21" s="12">
        <v>59000</v>
      </c>
      <c r="C21" s="16"/>
      <c r="E21" s="10" t="s">
        <v>30</v>
      </c>
      <c r="F21" s="11"/>
      <c r="G21" s="16">
        <v>22000</v>
      </c>
      <c r="I21" s="10" t="s">
        <v>30</v>
      </c>
      <c r="J21" s="11">
        <v>4</v>
      </c>
      <c r="K21" s="16">
        <f>SUM(K14:K20)</f>
        <v>84000</v>
      </c>
    </row>
    <row r="22" spans="1:11" ht="13.5" thickBot="1"/>
    <row r="23" spans="1:11" ht="13.5" thickBot="1">
      <c r="A23" s="23">
        <v>3</v>
      </c>
      <c r="B23" s="24"/>
      <c r="C23" s="25"/>
      <c r="E23" s="23">
        <v>13</v>
      </c>
      <c r="F23" s="24"/>
      <c r="G23" s="25"/>
      <c r="I23" s="23">
        <v>23</v>
      </c>
      <c r="J23" s="24"/>
      <c r="K23" s="25"/>
    </row>
    <row r="24" spans="1:11">
      <c r="A24" s="2"/>
      <c r="B24" s="3"/>
      <c r="C24" s="15" t="s">
        <v>18</v>
      </c>
      <c r="E24" s="2"/>
      <c r="F24" s="3"/>
      <c r="G24" s="15" t="s">
        <v>18</v>
      </c>
      <c r="I24" s="2"/>
      <c r="J24" s="3"/>
      <c r="K24" s="15" t="s">
        <v>18</v>
      </c>
    </row>
    <row r="25" spans="1:11">
      <c r="A25" s="4" t="s">
        <v>22</v>
      </c>
      <c r="B25" s="5" t="s">
        <v>35</v>
      </c>
      <c r="C25" s="6">
        <v>55000</v>
      </c>
      <c r="E25" s="4" t="s">
        <v>22</v>
      </c>
      <c r="F25" s="5" t="s">
        <v>52</v>
      </c>
      <c r="G25" s="6">
        <v>27500</v>
      </c>
      <c r="I25" s="4" t="s">
        <v>22</v>
      </c>
      <c r="J25" s="5" t="s">
        <v>69</v>
      </c>
      <c r="K25" s="6">
        <v>22000</v>
      </c>
    </row>
    <row r="26" spans="1:11">
      <c r="A26" s="4" t="s">
        <v>26</v>
      </c>
      <c r="B26" s="7">
        <v>2</v>
      </c>
      <c r="C26" s="6"/>
      <c r="E26" s="4" t="s">
        <v>26</v>
      </c>
      <c r="F26" s="7">
        <v>2</v>
      </c>
      <c r="G26" s="6"/>
      <c r="I26" s="4" t="s">
        <v>26</v>
      </c>
      <c r="J26" s="7">
        <v>0</v>
      </c>
      <c r="K26" s="6"/>
    </row>
    <row r="27" spans="1:11">
      <c r="A27" s="4" t="s">
        <v>27</v>
      </c>
      <c r="B27" s="8">
        <v>15000</v>
      </c>
      <c r="C27" s="6"/>
      <c r="E27" s="4" t="s">
        <v>27</v>
      </c>
      <c r="F27" s="8">
        <v>0</v>
      </c>
      <c r="G27" s="6"/>
      <c r="I27" s="4" t="s">
        <v>27</v>
      </c>
      <c r="J27" s="8">
        <v>10000</v>
      </c>
      <c r="K27" s="6"/>
    </row>
    <row r="28" spans="1:11">
      <c r="A28" s="4" t="s">
        <v>31</v>
      </c>
      <c r="B28" s="8">
        <v>10000</v>
      </c>
      <c r="C28" s="6"/>
      <c r="E28" s="4" t="s">
        <v>31</v>
      </c>
      <c r="F28" s="8">
        <v>2000</v>
      </c>
      <c r="G28" s="6"/>
      <c r="I28" s="4" t="s">
        <v>31</v>
      </c>
      <c r="J28" s="8">
        <v>4000</v>
      </c>
      <c r="K28" s="6"/>
    </row>
    <row r="29" spans="1:11">
      <c r="A29" s="4" t="s">
        <v>23</v>
      </c>
      <c r="B29" s="5" t="s">
        <v>36</v>
      </c>
      <c r="C29" s="6">
        <v>800</v>
      </c>
      <c r="E29" s="4" t="s">
        <v>23</v>
      </c>
      <c r="F29" s="5" t="s">
        <v>54</v>
      </c>
      <c r="G29" s="6">
        <v>25000</v>
      </c>
      <c r="I29" s="4" t="s">
        <v>23</v>
      </c>
      <c r="J29" s="5" t="s">
        <v>70</v>
      </c>
      <c r="K29" s="6">
        <v>31000</v>
      </c>
    </row>
    <row r="30" spans="1:11">
      <c r="A30" s="4" t="s">
        <v>28</v>
      </c>
      <c r="B30" s="9">
        <v>2</v>
      </c>
      <c r="C30" s="19" t="s">
        <v>20</v>
      </c>
      <c r="E30" s="4" t="s">
        <v>28</v>
      </c>
      <c r="F30" s="9">
        <v>3</v>
      </c>
      <c r="G30" s="19" t="s">
        <v>20</v>
      </c>
      <c r="I30" s="4" t="s">
        <v>28</v>
      </c>
      <c r="J30" s="9">
        <v>1</v>
      </c>
      <c r="K30" s="19" t="s">
        <v>20</v>
      </c>
    </row>
    <row r="31" spans="1:11">
      <c r="A31" s="4" t="s">
        <v>29</v>
      </c>
      <c r="B31" s="9">
        <v>2</v>
      </c>
      <c r="C31" s="20" t="s">
        <v>104</v>
      </c>
      <c r="E31" s="4" t="s">
        <v>29</v>
      </c>
      <c r="F31" s="9">
        <v>3</v>
      </c>
      <c r="G31" s="20" t="s">
        <v>108</v>
      </c>
      <c r="I31" s="4" t="s">
        <v>29</v>
      </c>
      <c r="J31" s="9">
        <v>1</v>
      </c>
      <c r="K31" s="20" t="s">
        <v>112</v>
      </c>
    </row>
    <row r="32" spans="1:11" ht="13.5" thickBot="1">
      <c r="A32" s="10" t="s">
        <v>30</v>
      </c>
      <c r="B32" s="11"/>
      <c r="C32" s="16">
        <f>C25+C29</f>
        <v>55800</v>
      </c>
      <c r="E32" s="10" t="s">
        <v>30</v>
      </c>
      <c r="F32" s="11"/>
      <c r="G32" s="16">
        <f>SUM(G25:G31)</f>
        <v>52500</v>
      </c>
      <c r="I32" s="10" t="s">
        <v>30</v>
      </c>
      <c r="J32" s="11"/>
      <c r="K32" s="16">
        <f>SUM(K25:K31)</f>
        <v>53000</v>
      </c>
    </row>
    <row r="33" spans="1:11" ht="13.5" thickBot="1"/>
    <row r="34" spans="1:11" ht="13.5" thickBot="1">
      <c r="A34" s="23">
        <v>4</v>
      </c>
      <c r="B34" s="24"/>
      <c r="C34" s="25"/>
      <c r="E34" s="23">
        <v>14</v>
      </c>
      <c r="F34" s="24"/>
      <c r="G34" s="25"/>
      <c r="I34" s="23">
        <v>24</v>
      </c>
      <c r="J34" s="24"/>
      <c r="K34" s="25"/>
    </row>
    <row r="35" spans="1:11">
      <c r="A35" s="2"/>
      <c r="B35" s="3"/>
      <c r="C35" s="15" t="s">
        <v>18</v>
      </c>
      <c r="E35" s="2"/>
      <c r="F35" s="3"/>
      <c r="G35" s="15" t="s">
        <v>18</v>
      </c>
      <c r="I35" s="2"/>
      <c r="J35" s="3"/>
      <c r="K35" s="15" t="s">
        <v>18</v>
      </c>
    </row>
    <row r="36" spans="1:11">
      <c r="A36" s="4" t="s">
        <v>22</v>
      </c>
      <c r="B36" s="13" t="s">
        <v>37</v>
      </c>
      <c r="C36" s="6">
        <v>45000</v>
      </c>
      <c r="E36" s="4" t="s">
        <v>22</v>
      </c>
      <c r="F36" s="13" t="s">
        <v>53</v>
      </c>
      <c r="G36" s="6">
        <v>40000</v>
      </c>
      <c r="I36" s="4" t="s">
        <v>22</v>
      </c>
      <c r="J36" s="5" t="s">
        <v>71</v>
      </c>
      <c r="K36" s="6">
        <v>35500</v>
      </c>
    </row>
    <row r="37" spans="1:11">
      <c r="A37" s="4" t="s">
        <v>26</v>
      </c>
      <c r="B37" s="7">
        <v>2</v>
      </c>
      <c r="C37" s="6"/>
      <c r="E37" s="4" t="s">
        <v>26</v>
      </c>
      <c r="F37" s="7">
        <v>6</v>
      </c>
      <c r="G37" s="6"/>
      <c r="I37" s="4" t="s">
        <v>26</v>
      </c>
      <c r="J37" s="7">
        <v>4</v>
      </c>
      <c r="K37" s="6"/>
    </row>
    <row r="38" spans="1:11">
      <c r="A38" s="4" t="s">
        <v>27</v>
      </c>
      <c r="B38" s="8">
        <v>10000</v>
      </c>
      <c r="C38" s="6"/>
      <c r="E38" s="4" t="s">
        <v>27</v>
      </c>
      <c r="F38" s="8">
        <v>60000</v>
      </c>
      <c r="G38" s="6"/>
      <c r="I38" s="4" t="s">
        <v>27</v>
      </c>
      <c r="J38" s="8">
        <v>10000</v>
      </c>
      <c r="K38" s="6"/>
    </row>
    <row r="39" spans="1:11">
      <c r="A39" s="4" t="s">
        <v>31</v>
      </c>
      <c r="B39" s="8">
        <v>8000</v>
      </c>
      <c r="C39" s="6"/>
      <c r="E39" s="4" t="s">
        <v>31</v>
      </c>
      <c r="F39" s="8">
        <v>3000</v>
      </c>
      <c r="G39" s="6"/>
      <c r="I39" s="4" t="s">
        <v>31</v>
      </c>
      <c r="J39" s="8">
        <v>6000</v>
      </c>
      <c r="K39" s="6"/>
    </row>
    <row r="40" spans="1:11">
      <c r="A40" s="4" t="s">
        <v>23</v>
      </c>
      <c r="B40" s="5" t="s">
        <v>38</v>
      </c>
      <c r="C40" s="6"/>
      <c r="E40" s="4" t="s">
        <v>23</v>
      </c>
      <c r="F40" s="5" t="s">
        <v>55</v>
      </c>
      <c r="G40" s="6">
        <v>43000</v>
      </c>
      <c r="I40" s="4" t="s">
        <v>23</v>
      </c>
      <c r="J40" s="5" t="s">
        <v>38</v>
      </c>
      <c r="K40" s="6"/>
    </row>
    <row r="41" spans="1:11">
      <c r="A41" s="4" t="s">
        <v>28</v>
      </c>
      <c r="B41" s="14" t="s">
        <v>21</v>
      </c>
      <c r="C41" s="6"/>
      <c r="E41" s="4" t="s">
        <v>28</v>
      </c>
      <c r="F41" s="9">
        <v>3</v>
      </c>
      <c r="G41" s="19" t="s">
        <v>20</v>
      </c>
      <c r="I41" s="4" t="s">
        <v>28</v>
      </c>
      <c r="J41" s="9">
        <v>1</v>
      </c>
      <c r="K41" s="19"/>
    </row>
    <row r="42" spans="1:11">
      <c r="A42" s="4" t="s">
        <v>29</v>
      </c>
      <c r="B42" s="14" t="s">
        <v>21</v>
      </c>
      <c r="C42" s="6"/>
      <c r="E42" s="4" t="s">
        <v>29</v>
      </c>
      <c r="F42" s="9">
        <v>3</v>
      </c>
      <c r="G42" s="20" t="s">
        <v>109</v>
      </c>
      <c r="I42" s="4" t="s">
        <v>29</v>
      </c>
      <c r="J42" s="9">
        <v>1</v>
      </c>
      <c r="K42" s="18"/>
    </row>
    <row r="43" spans="1:11" ht="13.5" thickBot="1">
      <c r="A43" s="10" t="s">
        <v>30</v>
      </c>
      <c r="B43" s="11"/>
      <c r="C43" s="16">
        <v>45000</v>
      </c>
      <c r="E43" s="10" t="s">
        <v>30</v>
      </c>
      <c r="F43" s="11"/>
      <c r="G43" s="16">
        <f>SUM(G36:G42)</f>
        <v>83000</v>
      </c>
      <c r="I43" s="10" t="s">
        <v>30</v>
      </c>
      <c r="J43" s="11"/>
      <c r="K43" s="16">
        <f>SUM(K36:K42)</f>
        <v>35500</v>
      </c>
    </row>
    <row r="44" spans="1:11" ht="13.5" thickBot="1"/>
    <row r="45" spans="1:11" ht="13.5" thickBot="1">
      <c r="A45" s="23">
        <v>5</v>
      </c>
      <c r="B45" s="24"/>
      <c r="C45" s="25"/>
      <c r="E45" s="23">
        <v>15</v>
      </c>
      <c r="F45" s="24"/>
      <c r="G45" s="25"/>
      <c r="I45" s="23">
        <v>25</v>
      </c>
      <c r="J45" s="24"/>
      <c r="K45" s="25"/>
    </row>
    <row r="46" spans="1:11">
      <c r="A46" s="2"/>
      <c r="B46" s="3"/>
      <c r="C46" s="15" t="s">
        <v>18</v>
      </c>
      <c r="E46" s="2"/>
      <c r="F46" s="3"/>
      <c r="G46" s="15" t="s">
        <v>18</v>
      </c>
      <c r="I46" s="2"/>
      <c r="J46" s="3"/>
      <c r="K46" s="15" t="s">
        <v>18</v>
      </c>
    </row>
    <row r="47" spans="1:11">
      <c r="A47" s="4" t="s">
        <v>22</v>
      </c>
      <c r="B47" s="5" t="s">
        <v>40</v>
      </c>
      <c r="C47" s="6">
        <v>22000</v>
      </c>
      <c r="E47" s="4" t="s">
        <v>22</v>
      </c>
      <c r="F47" s="5" t="s">
        <v>57</v>
      </c>
      <c r="G47" s="6">
        <v>75000</v>
      </c>
      <c r="I47" s="4" t="s">
        <v>22</v>
      </c>
      <c r="J47" s="5" t="s">
        <v>73</v>
      </c>
      <c r="K47" s="6">
        <v>31000</v>
      </c>
    </row>
    <row r="48" spans="1:11">
      <c r="A48" s="4" t="s">
        <v>26</v>
      </c>
      <c r="B48" s="7">
        <v>0</v>
      </c>
      <c r="C48" s="6"/>
      <c r="E48" s="4" t="s">
        <v>26</v>
      </c>
      <c r="F48" s="7">
        <v>8</v>
      </c>
      <c r="G48" s="6"/>
      <c r="I48" s="4" t="s">
        <v>26</v>
      </c>
      <c r="J48" s="7"/>
      <c r="K48" s="6"/>
    </row>
    <row r="49" spans="1:11">
      <c r="A49" s="4" t="s">
        <v>27</v>
      </c>
      <c r="B49" s="8">
        <v>0</v>
      </c>
      <c r="C49" s="6"/>
      <c r="E49" s="4" t="s">
        <v>27</v>
      </c>
      <c r="F49" s="8">
        <v>70000</v>
      </c>
      <c r="G49" s="6"/>
      <c r="I49" s="4" t="s">
        <v>27</v>
      </c>
      <c r="J49" s="8"/>
      <c r="K49" s="6"/>
    </row>
    <row r="50" spans="1:11">
      <c r="A50" s="4" t="s">
        <v>31</v>
      </c>
      <c r="B50" s="8">
        <v>5000</v>
      </c>
      <c r="C50" s="6"/>
      <c r="E50" s="4" t="s">
        <v>31</v>
      </c>
      <c r="F50" s="8">
        <v>2000</v>
      </c>
      <c r="G50" s="6"/>
      <c r="I50" s="4" t="s">
        <v>31</v>
      </c>
      <c r="J50" s="8"/>
      <c r="K50" s="6"/>
    </row>
    <row r="51" spans="1:11">
      <c r="A51" s="4" t="s">
        <v>23</v>
      </c>
      <c r="B51" s="5" t="s">
        <v>39</v>
      </c>
      <c r="C51" s="6">
        <v>23000</v>
      </c>
      <c r="E51" s="4" t="s">
        <v>23</v>
      </c>
      <c r="F51" s="5" t="s">
        <v>56</v>
      </c>
      <c r="G51" s="6">
        <v>30000</v>
      </c>
      <c r="I51" s="4" t="s">
        <v>23</v>
      </c>
      <c r="J51" s="5" t="s">
        <v>72</v>
      </c>
      <c r="K51" s="6">
        <v>32000</v>
      </c>
    </row>
    <row r="52" spans="1:11">
      <c r="A52" s="4" t="s">
        <v>28</v>
      </c>
      <c r="B52" s="9">
        <v>1</v>
      </c>
      <c r="C52" s="19" t="s">
        <v>20</v>
      </c>
      <c r="E52" s="4" t="s">
        <v>28</v>
      </c>
      <c r="F52" s="9">
        <v>5</v>
      </c>
      <c r="G52" s="6"/>
      <c r="I52" s="4" t="s">
        <v>28</v>
      </c>
      <c r="J52" s="9">
        <v>4</v>
      </c>
      <c r="K52" s="19" t="s">
        <v>20</v>
      </c>
    </row>
    <row r="53" spans="1:11">
      <c r="A53" s="4" t="s">
        <v>29</v>
      </c>
      <c r="B53" s="9">
        <v>2</v>
      </c>
      <c r="C53" s="21" t="s">
        <v>112</v>
      </c>
      <c r="E53" s="4" t="s">
        <v>29</v>
      </c>
      <c r="F53" s="9">
        <v>5</v>
      </c>
      <c r="G53" s="6"/>
      <c r="I53" s="4" t="s">
        <v>29</v>
      </c>
      <c r="J53" s="9">
        <v>4</v>
      </c>
      <c r="K53" s="20" t="s">
        <v>111</v>
      </c>
    </row>
    <row r="54" spans="1:11" ht="13.5" thickBot="1">
      <c r="A54" s="10" t="s">
        <v>30</v>
      </c>
      <c r="B54" s="11"/>
      <c r="C54" s="16">
        <f>C47+C51</f>
        <v>45000</v>
      </c>
      <c r="E54" s="10" t="s">
        <v>30</v>
      </c>
      <c r="F54" s="11"/>
      <c r="G54" s="16">
        <f>SUM(G47:G53)</f>
        <v>105000</v>
      </c>
      <c r="I54" s="10" t="s">
        <v>30</v>
      </c>
      <c r="J54" s="11"/>
      <c r="K54" s="16">
        <f>SUM(K47:K53)</f>
        <v>63000</v>
      </c>
    </row>
    <row r="55" spans="1:11" ht="13.5" thickBot="1"/>
    <row r="56" spans="1:11" ht="13.5" thickBot="1">
      <c r="A56" s="23">
        <v>6</v>
      </c>
      <c r="B56" s="24"/>
      <c r="C56" s="25"/>
      <c r="E56" s="23">
        <v>16</v>
      </c>
      <c r="F56" s="24"/>
      <c r="G56" s="25"/>
      <c r="I56" s="23">
        <v>26</v>
      </c>
      <c r="J56" s="24"/>
      <c r="K56" s="25"/>
    </row>
    <row r="57" spans="1:11">
      <c r="A57" s="2"/>
      <c r="B57" s="3"/>
      <c r="C57" s="15" t="s">
        <v>18</v>
      </c>
      <c r="E57" s="2"/>
      <c r="F57" s="3"/>
      <c r="G57" s="15" t="s">
        <v>18</v>
      </c>
      <c r="I57" s="2"/>
      <c r="J57" s="3"/>
      <c r="K57" s="15" t="s">
        <v>18</v>
      </c>
    </row>
    <row r="58" spans="1:11">
      <c r="A58" s="4" t="s">
        <v>22</v>
      </c>
      <c r="B58" s="5" t="s">
        <v>41</v>
      </c>
      <c r="C58" s="6">
        <v>22000</v>
      </c>
      <c r="E58" s="4" t="s">
        <v>22</v>
      </c>
      <c r="F58" s="5" t="s">
        <v>58</v>
      </c>
      <c r="G58" s="6">
        <v>190000</v>
      </c>
      <c r="I58" s="4" t="s">
        <v>22</v>
      </c>
      <c r="J58" s="5" t="s">
        <v>74</v>
      </c>
      <c r="K58" s="6">
        <v>56000</v>
      </c>
    </row>
    <row r="59" spans="1:11">
      <c r="A59" s="4" t="s">
        <v>26</v>
      </c>
      <c r="B59" s="7">
        <v>2</v>
      </c>
      <c r="C59" s="6"/>
      <c r="E59" s="4" t="s">
        <v>26</v>
      </c>
      <c r="F59" s="7">
        <v>14</v>
      </c>
      <c r="G59" s="6"/>
      <c r="I59" s="4" t="s">
        <v>26</v>
      </c>
      <c r="J59" s="7">
        <v>4</v>
      </c>
      <c r="K59" s="6"/>
    </row>
    <row r="60" spans="1:11">
      <c r="A60" s="4" t="s">
        <v>27</v>
      </c>
      <c r="B60" s="8">
        <v>2000</v>
      </c>
      <c r="C60" s="6"/>
      <c r="E60" s="4" t="s">
        <v>27</v>
      </c>
      <c r="F60" s="8">
        <v>200000</v>
      </c>
      <c r="G60" s="6"/>
      <c r="I60" s="4" t="s">
        <v>27</v>
      </c>
      <c r="J60" s="8">
        <v>21000</v>
      </c>
      <c r="K60" s="6"/>
    </row>
    <row r="61" spans="1:11">
      <c r="A61" s="4" t="s">
        <v>31</v>
      </c>
      <c r="B61" s="8">
        <v>4000</v>
      </c>
      <c r="C61" s="6"/>
      <c r="E61" s="4" t="s">
        <v>31</v>
      </c>
      <c r="F61" s="8">
        <v>10000</v>
      </c>
      <c r="G61" s="6"/>
      <c r="I61" s="4" t="s">
        <v>31</v>
      </c>
      <c r="J61" s="8">
        <v>16000</v>
      </c>
      <c r="K61" s="6"/>
    </row>
    <row r="62" spans="1:11">
      <c r="A62" s="4" t="s">
        <v>23</v>
      </c>
      <c r="B62" s="5" t="s">
        <v>42</v>
      </c>
      <c r="C62" s="6">
        <v>17000</v>
      </c>
      <c r="E62" s="4" t="s">
        <v>23</v>
      </c>
      <c r="F62" s="5" t="s">
        <v>34</v>
      </c>
      <c r="G62" s="6"/>
      <c r="I62" s="4" t="s">
        <v>23</v>
      </c>
      <c r="J62" s="5" t="s">
        <v>75</v>
      </c>
      <c r="K62" s="6">
        <v>30000</v>
      </c>
    </row>
    <row r="63" spans="1:11">
      <c r="A63" s="4" t="s">
        <v>28</v>
      </c>
      <c r="B63" s="9">
        <v>1</v>
      </c>
      <c r="C63" s="19" t="s">
        <v>20</v>
      </c>
      <c r="E63" s="4" t="s">
        <v>28</v>
      </c>
      <c r="F63" s="9">
        <v>4</v>
      </c>
      <c r="G63" s="6"/>
      <c r="I63" s="4" t="s">
        <v>28</v>
      </c>
      <c r="J63" s="9">
        <v>5</v>
      </c>
      <c r="K63" s="19" t="s">
        <v>20</v>
      </c>
    </row>
    <row r="64" spans="1:11">
      <c r="A64" s="4" t="s">
        <v>29</v>
      </c>
      <c r="B64" s="9">
        <v>2</v>
      </c>
      <c r="C64" s="21" t="s">
        <v>112</v>
      </c>
      <c r="E64" s="4" t="s">
        <v>29</v>
      </c>
      <c r="F64" s="9">
        <v>5</v>
      </c>
      <c r="G64" s="6"/>
      <c r="I64" s="4" t="s">
        <v>29</v>
      </c>
      <c r="J64" s="9">
        <v>5</v>
      </c>
      <c r="K64" s="21" t="s">
        <v>113</v>
      </c>
    </row>
    <row r="65" spans="1:11" ht="13.5" thickBot="1">
      <c r="A65" s="10" t="s">
        <v>30</v>
      </c>
      <c r="B65" s="11"/>
      <c r="C65" s="16">
        <f>SUM(C58:C64)</f>
        <v>39000</v>
      </c>
      <c r="E65" s="10" t="s">
        <v>30</v>
      </c>
      <c r="F65" s="11"/>
      <c r="G65" s="16">
        <v>190000</v>
      </c>
      <c r="I65" s="10" t="s">
        <v>30</v>
      </c>
      <c r="J65" s="11"/>
      <c r="K65" s="16">
        <f>SUM(K58:K64)</f>
        <v>86000</v>
      </c>
    </row>
    <row r="66" spans="1:11" ht="13.5" thickBot="1"/>
    <row r="67" spans="1:11" ht="13.5" thickBot="1">
      <c r="A67" s="23">
        <v>7</v>
      </c>
      <c r="B67" s="24"/>
      <c r="C67" s="25"/>
      <c r="E67" s="23">
        <v>17</v>
      </c>
      <c r="F67" s="24"/>
      <c r="G67" s="25"/>
      <c r="I67" s="23">
        <v>27</v>
      </c>
      <c r="J67" s="24"/>
      <c r="K67" s="25"/>
    </row>
    <row r="68" spans="1:11">
      <c r="A68" s="2"/>
      <c r="B68" s="3"/>
      <c r="C68" s="15" t="s">
        <v>18</v>
      </c>
      <c r="E68" s="2"/>
      <c r="F68" s="3"/>
      <c r="G68" s="15" t="s">
        <v>18</v>
      </c>
      <c r="I68" s="2"/>
      <c r="J68" s="3"/>
      <c r="K68" s="15" t="s">
        <v>18</v>
      </c>
    </row>
    <row r="69" spans="1:11">
      <c r="A69" s="4" t="s">
        <v>22</v>
      </c>
      <c r="B69" s="5" t="s">
        <v>43</v>
      </c>
      <c r="C69" s="6">
        <v>90000</v>
      </c>
      <c r="E69" s="4" t="s">
        <v>22</v>
      </c>
      <c r="F69" s="5" t="s">
        <v>59</v>
      </c>
      <c r="G69" s="6">
        <v>37000</v>
      </c>
      <c r="I69" s="4" t="s">
        <v>22</v>
      </c>
      <c r="J69" s="5" t="s">
        <v>76</v>
      </c>
      <c r="K69" s="6">
        <v>37000</v>
      </c>
    </row>
    <row r="70" spans="1:11">
      <c r="A70" s="4" t="s">
        <v>26</v>
      </c>
      <c r="B70" s="7">
        <v>12</v>
      </c>
      <c r="C70" s="6"/>
      <c r="E70" s="4" t="s">
        <v>26</v>
      </c>
      <c r="F70" s="7">
        <v>2</v>
      </c>
      <c r="G70" s="6"/>
      <c r="I70" s="4" t="s">
        <v>26</v>
      </c>
      <c r="J70" s="7">
        <v>2</v>
      </c>
      <c r="K70" s="6"/>
    </row>
    <row r="71" spans="1:11">
      <c r="A71" s="4" t="s">
        <v>27</v>
      </c>
      <c r="B71" s="8">
        <v>100000</v>
      </c>
      <c r="C71" s="6"/>
      <c r="E71" s="4" t="s">
        <v>27</v>
      </c>
      <c r="F71" s="8">
        <v>2000</v>
      </c>
      <c r="G71" s="6"/>
      <c r="I71" s="4" t="s">
        <v>27</v>
      </c>
      <c r="J71" s="8">
        <v>80000</v>
      </c>
      <c r="K71" s="6"/>
    </row>
    <row r="72" spans="1:11">
      <c r="A72" s="4" t="s">
        <v>31</v>
      </c>
      <c r="B72" s="8">
        <v>1000</v>
      </c>
      <c r="C72" s="6"/>
      <c r="E72" s="4" t="s">
        <v>31</v>
      </c>
      <c r="F72" s="8">
        <v>4000</v>
      </c>
      <c r="G72" s="6"/>
      <c r="I72" s="4" t="s">
        <v>31</v>
      </c>
      <c r="J72" s="8">
        <v>20000</v>
      </c>
      <c r="K72" s="6"/>
    </row>
    <row r="73" spans="1:11">
      <c r="A73" s="4" t="s">
        <v>23</v>
      </c>
      <c r="B73" s="5" t="s">
        <v>34</v>
      </c>
      <c r="C73" s="6"/>
      <c r="E73" s="4" t="s">
        <v>23</v>
      </c>
      <c r="F73" s="5" t="s">
        <v>60</v>
      </c>
      <c r="G73" s="6">
        <v>41000</v>
      </c>
      <c r="I73" s="4" t="s">
        <v>23</v>
      </c>
      <c r="J73" s="5" t="s">
        <v>77</v>
      </c>
      <c r="K73" s="6">
        <v>100000</v>
      </c>
    </row>
    <row r="74" spans="1:11">
      <c r="A74" s="4" t="s">
        <v>28</v>
      </c>
      <c r="B74" s="9">
        <v>4</v>
      </c>
      <c r="C74" s="19" t="s">
        <v>20</v>
      </c>
      <c r="E74" s="4" t="s">
        <v>28</v>
      </c>
      <c r="F74" s="9">
        <v>3</v>
      </c>
      <c r="G74" s="19" t="s">
        <v>20</v>
      </c>
      <c r="I74" s="4" t="s">
        <v>28</v>
      </c>
      <c r="J74" s="9">
        <v>4</v>
      </c>
      <c r="K74" s="19" t="s">
        <v>20</v>
      </c>
    </row>
    <row r="75" spans="1:11">
      <c r="A75" s="4" t="s">
        <v>29</v>
      </c>
      <c r="B75" s="9">
        <v>5</v>
      </c>
      <c r="C75" s="20" t="s">
        <v>105</v>
      </c>
      <c r="E75" s="4" t="s">
        <v>29</v>
      </c>
      <c r="F75" s="9">
        <v>3</v>
      </c>
      <c r="G75" s="20" t="s">
        <v>106</v>
      </c>
      <c r="I75" s="4" t="s">
        <v>29</v>
      </c>
      <c r="J75" s="9">
        <v>4</v>
      </c>
      <c r="K75" s="21" t="s">
        <v>111</v>
      </c>
    </row>
    <row r="76" spans="1:11" ht="13.5" thickBot="1">
      <c r="A76" s="10" t="s">
        <v>30</v>
      </c>
      <c r="B76" s="11"/>
      <c r="C76" s="16">
        <v>90000</v>
      </c>
      <c r="E76" s="10" t="s">
        <v>30</v>
      </c>
      <c r="F76" s="11"/>
      <c r="G76" s="16">
        <f>SUM(G69:G75)</f>
        <v>78000</v>
      </c>
      <c r="I76" s="10" t="s">
        <v>30</v>
      </c>
      <c r="J76" s="11"/>
      <c r="K76" s="16">
        <f>SUM(K69:K75)</f>
        <v>137000</v>
      </c>
    </row>
    <row r="77" spans="1:11" ht="13.5" thickBot="1"/>
    <row r="78" spans="1:11" ht="13.5" thickBot="1">
      <c r="A78" s="23">
        <v>8</v>
      </c>
      <c r="B78" s="24"/>
      <c r="C78" s="25"/>
      <c r="E78" s="23">
        <v>18</v>
      </c>
      <c r="F78" s="24"/>
      <c r="G78" s="25"/>
      <c r="I78" s="23">
        <v>28</v>
      </c>
      <c r="J78" s="24"/>
      <c r="K78" s="25"/>
    </row>
    <row r="79" spans="1:11">
      <c r="A79" s="2"/>
      <c r="B79" s="3"/>
      <c r="C79" s="15" t="s">
        <v>18</v>
      </c>
      <c r="E79" s="2"/>
      <c r="F79" s="3"/>
      <c r="G79" s="15" t="s">
        <v>18</v>
      </c>
      <c r="I79" s="2"/>
      <c r="J79" s="3"/>
      <c r="K79" s="15" t="s">
        <v>18</v>
      </c>
    </row>
    <row r="80" spans="1:11">
      <c r="A80" s="4" t="s">
        <v>22</v>
      </c>
      <c r="B80" s="5" t="s">
        <v>44</v>
      </c>
      <c r="C80" s="6">
        <v>48000</v>
      </c>
      <c r="E80" s="4" t="s">
        <v>22</v>
      </c>
      <c r="F80" s="5" t="s">
        <v>61</v>
      </c>
      <c r="G80" s="6">
        <v>100000</v>
      </c>
      <c r="I80" s="4" t="s">
        <v>22</v>
      </c>
      <c r="J80" s="5" t="s">
        <v>78</v>
      </c>
      <c r="K80" s="6">
        <v>43000</v>
      </c>
    </row>
    <row r="81" spans="1:11">
      <c r="A81" s="4" t="s">
        <v>26</v>
      </c>
      <c r="B81" s="7">
        <v>6</v>
      </c>
      <c r="C81" s="6"/>
      <c r="E81" s="4" t="s">
        <v>26</v>
      </c>
      <c r="F81" s="7">
        <v>6</v>
      </c>
      <c r="G81" s="6"/>
      <c r="I81" s="4" t="s">
        <v>26</v>
      </c>
      <c r="J81" s="7">
        <v>2</v>
      </c>
      <c r="K81" s="6"/>
    </row>
    <row r="82" spans="1:11">
      <c r="A82" s="4" t="s">
        <v>27</v>
      </c>
      <c r="B82" s="8">
        <v>25000</v>
      </c>
      <c r="C82" s="6"/>
      <c r="E82" s="4" t="s">
        <v>27</v>
      </c>
      <c r="F82" s="8">
        <v>60000</v>
      </c>
      <c r="G82" s="6"/>
      <c r="I82" s="4" t="s">
        <v>27</v>
      </c>
      <c r="J82" s="8">
        <v>3000</v>
      </c>
      <c r="K82" s="6"/>
    </row>
    <row r="83" spans="1:11">
      <c r="A83" s="4" t="s">
        <v>31</v>
      </c>
      <c r="B83" s="8">
        <v>6000</v>
      </c>
      <c r="C83" s="6"/>
      <c r="E83" s="4" t="s">
        <v>31</v>
      </c>
      <c r="F83" s="8">
        <v>5000</v>
      </c>
      <c r="G83" s="6"/>
      <c r="I83" s="4" t="s">
        <v>31</v>
      </c>
      <c r="J83" s="8">
        <v>2000</v>
      </c>
      <c r="K83" s="6"/>
    </row>
    <row r="84" spans="1:11">
      <c r="A84" s="4" t="s">
        <v>23</v>
      </c>
      <c r="B84" s="5" t="s">
        <v>34</v>
      </c>
      <c r="C84" s="6"/>
      <c r="E84" s="4" t="s">
        <v>23</v>
      </c>
      <c r="F84" s="5" t="s">
        <v>36</v>
      </c>
      <c r="G84" s="17"/>
      <c r="I84" s="4" t="s">
        <v>23</v>
      </c>
      <c r="J84" s="5" t="s">
        <v>79</v>
      </c>
      <c r="K84" s="6">
        <v>46000</v>
      </c>
    </row>
    <row r="85" spans="1:11">
      <c r="A85" s="4" t="s">
        <v>28</v>
      </c>
      <c r="B85" s="9">
        <v>3</v>
      </c>
      <c r="C85" s="19" t="s">
        <v>20</v>
      </c>
      <c r="E85" s="4" t="s">
        <v>28</v>
      </c>
      <c r="F85" s="9">
        <v>4</v>
      </c>
      <c r="G85" s="19" t="s">
        <v>20</v>
      </c>
      <c r="I85" s="4" t="s">
        <v>28</v>
      </c>
      <c r="J85" s="9">
        <v>2</v>
      </c>
      <c r="K85" s="19" t="s">
        <v>20</v>
      </c>
    </row>
    <row r="86" spans="1:11">
      <c r="A86" s="4" t="s">
        <v>29</v>
      </c>
      <c r="B86" s="9">
        <v>4</v>
      </c>
      <c r="C86" s="20" t="s">
        <v>105</v>
      </c>
      <c r="E86" s="4" t="s">
        <v>29</v>
      </c>
      <c r="F86" s="9">
        <v>4</v>
      </c>
      <c r="G86" s="20" t="s">
        <v>110</v>
      </c>
      <c r="I86" s="4" t="s">
        <v>29</v>
      </c>
      <c r="J86" s="9">
        <v>2</v>
      </c>
      <c r="K86" s="20" t="s">
        <v>103</v>
      </c>
    </row>
    <row r="87" spans="1:11" ht="13.5" thickBot="1">
      <c r="A87" s="10" t="s">
        <v>30</v>
      </c>
      <c r="B87" s="11"/>
      <c r="C87" s="16">
        <v>48000</v>
      </c>
      <c r="E87" s="10" t="s">
        <v>30</v>
      </c>
      <c r="F87" s="11"/>
      <c r="G87" s="16">
        <v>100000</v>
      </c>
      <c r="I87" s="10" t="s">
        <v>30</v>
      </c>
      <c r="J87" s="11"/>
      <c r="K87" s="16">
        <f>SUM(K80:K86)</f>
        <v>89000</v>
      </c>
    </row>
    <row r="88" spans="1:11" ht="13.5" thickBot="1"/>
    <row r="89" spans="1:11" ht="13.5" thickBot="1">
      <c r="A89" s="23">
        <v>9</v>
      </c>
      <c r="B89" s="24"/>
      <c r="C89" s="25"/>
      <c r="E89" s="23">
        <v>19</v>
      </c>
      <c r="F89" s="24"/>
      <c r="G89" s="25"/>
      <c r="I89" s="23">
        <v>29</v>
      </c>
      <c r="J89" s="24"/>
      <c r="K89" s="25"/>
    </row>
    <row r="90" spans="1:11">
      <c r="A90" s="2"/>
      <c r="B90" s="3"/>
      <c r="C90" s="15" t="s">
        <v>18</v>
      </c>
      <c r="E90" s="2"/>
      <c r="F90" s="3"/>
      <c r="G90" s="15" t="s">
        <v>18</v>
      </c>
      <c r="I90" s="2"/>
      <c r="J90" s="3"/>
      <c r="K90" s="15" t="s">
        <v>18</v>
      </c>
    </row>
    <row r="91" spans="1:11">
      <c r="A91" s="4" t="s">
        <v>22</v>
      </c>
      <c r="B91" s="5" t="s">
        <v>45</v>
      </c>
      <c r="C91" s="6">
        <v>74000</v>
      </c>
      <c r="E91" s="4" t="s">
        <v>22</v>
      </c>
      <c r="F91" s="5" t="s">
        <v>62</v>
      </c>
      <c r="G91" s="6">
        <v>60000</v>
      </c>
      <c r="I91" s="4" t="s">
        <v>22</v>
      </c>
      <c r="J91" s="5" t="s">
        <v>80</v>
      </c>
      <c r="K91" s="6">
        <v>40000</v>
      </c>
    </row>
    <row r="92" spans="1:11">
      <c r="A92" s="4" t="s">
        <v>26</v>
      </c>
      <c r="B92" s="7">
        <v>2</v>
      </c>
      <c r="C92" s="6"/>
      <c r="E92" s="4" t="s">
        <v>26</v>
      </c>
      <c r="F92" s="7">
        <v>4</v>
      </c>
      <c r="G92" s="6"/>
      <c r="I92" s="4" t="s">
        <v>26</v>
      </c>
      <c r="J92" s="7">
        <v>2</v>
      </c>
      <c r="K92" s="6"/>
    </row>
    <row r="93" spans="1:11">
      <c r="A93" s="4" t="s">
        <v>27</v>
      </c>
      <c r="B93" s="8">
        <v>20000</v>
      </c>
      <c r="C93" s="6"/>
      <c r="E93" s="4" t="s">
        <v>27</v>
      </c>
      <c r="F93" s="8">
        <v>12000</v>
      </c>
      <c r="G93" s="6"/>
      <c r="I93" s="4" t="s">
        <v>27</v>
      </c>
      <c r="J93" s="8">
        <v>5000</v>
      </c>
      <c r="K93" s="6"/>
    </row>
    <row r="94" spans="1:11">
      <c r="A94" s="4" t="s">
        <v>31</v>
      </c>
      <c r="B94" s="8">
        <v>2000</v>
      </c>
      <c r="C94" s="6"/>
      <c r="E94" s="4" t="s">
        <v>31</v>
      </c>
      <c r="F94" s="8">
        <v>3000</v>
      </c>
      <c r="G94" s="6"/>
      <c r="I94" s="4" t="s">
        <v>31</v>
      </c>
      <c r="J94" s="8">
        <v>2000</v>
      </c>
      <c r="K94" s="6"/>
    </row>
    <row r="95" spans="1:11">
      <c r="A95" s="4" t="s">
        <v>23</v>
      </c>
      <c r="B95" s="5" t="s">
        <v>46</v>
      </c>
      <c r="C95" s="6">
        <v>41000</v>
      </c>
      <c r="E95" s="4" t="s">
        <v>23</v>
      </c>
      <c r="F95" s="5" t="s">
        <v>63</v>
      </c>
      <c r="G95" s="6">
        <v>58000</v>
      </c>
      <c r="I95" s="4" t="s">
        <v>23</v>
      </c>
      <c r="J95" s="5" t="s">
        <v>34</v>
      </c>
      <c r="K95" s="6"/>
    </row>
    <row r="96" spans="1:11">
      <c r="A96" s="4" t="s">
        <v>28</v>
      </c>
      <c r="B96" s="9">
        <v>3</v>
      </c>
      <c r="C96" s="19" t="s">
        <v>20</v>
      </c>
      <c r="E96" s="4" t="s">
        <v>28</v>
      </c>
      <c r="F96" s="9">
        <v>2</v>
      </c>
      <c r="G96" s="19" t="s">
        <v>20</v>
      </c>
      <c r="I96" s="4" t="s">
        <v>28</v>
      </c>
      <c r="J96" s="9">
        <v>1</v>
      </c>
      <c r="K96" s="19" t="s">
        <v>20</v>
      </c>
    </row>
    <row r="97" spans="1:11">
      <c r="A97" s="4" t="s">
        <v>29</v>
      </c>
      <c r="B97" s="9">
        <v>3</v>
      </c>
      <c r="C97" s="21" t="s">
        <v>109</v>
      </c>
      <c r="E97" s="4" t="s">
        <v>29</v>
      </c>
      <c r="F97" s="9">
        <v>2</v>
      </c>
      <c r="G97" s="20" t="s">
        <v>103</v>
      </c>
      <c r="I97" s="4" t="s">
        <v>29</v>
      </c>
      <c r="J97" s="9">
        <v>2</v>
      </c>
      <c r="K97" s="21" t="s">
        <v>105</v>
      </c>
    </row>
    <row r="98" spans="1:11" ht="13.5" thickBot="1">
      <c r="A98" s="10" t="s">
        <v>30</v>
      </c>
      <c r="B98" s="11"/>
      <c r="C98" s="16">
        <f>SUM(C91:C97)</f>
        <v>115000</v>
      </c>
      <c r="E98" s="10" t="s">
        <v>30</v>
      </c>
      <c r="F98" s="11"/>
      <c r="G98" s="16">
        <f>SUM(G91:G97)</f>
        <v>118000</v>
      </c>
      <c r="I98" s="10" t="s">
        <v>30</v>
      </c>
      <c r="J98" s="11"/>
      <c r="K98" s="16">
        <f>SUM(K91:K97)</f>
        <v>40000</v>
      </c>
    </row>
    <row r="99" spans="1:11" ht="13.5" thickBot="1"/>
    <row r="100" spans="1:11" ht="13.5" thickBot="1">
      <c r="A100" s="23">
        <v>10</v>
      </c>
      <c r="B100" s="24"/>
      <c r="C100" s="25"/>
      <c r="E100" s="23">
        <v>20</v>
      </c>
      <c r="F100" s="24"/>
      <c r="G100" s="25"/>
      <c r="I100" s="23">
        <v>30</v>
      </c>
      <c r="J100" s="24"/>
      <c r="K100" s="25"/>
    </row>
    <row r="101" spans="1:11">
      <c r="A101" s="2"/>
      <c r="B101" s="3"/>
      <c r="C101" s="15" t="s">
        <v>18</v>
      </c>
      <c r="E101" s="2"/>
      <c r="F101" s="3"/>
      <c r="G101" s="15" t="s">
        <v>18</v>
      </c>
      <c r="I101" s="2"/>
      <c r="J101" s="3"/>
      <c r="K101" s="15" t="s">
        <v>18</v>
      </c>
    </row>
    <row r="102" spans="1:11">
      <c r="A102" s="4" t="s">
        <v>22</v>
      </c>
      <c r="B102" s="5" t="s">
        <v>47</v>
      </c>
      <c r="C102" s="6">
        <v>35000</v>
      </c>
      <c r="E102" s="4" t="s">
        <v>22</v>
      </c>
      <c r="F102" s="5" t="s">
        <v>64</v>
      </c>
      <c r="G102" s="6">
        <v>29000</v>
      </c>
      <c r="I102" s="4" t="s">
        <v>22</v>
      </c>
      <c r="J102" s="5" t="s">
        <v>82</v>
      </c>
      <c r="K102" s="6">
        <v>41000</v>
      </c>
    </row>
    <row r="103" spans="1:11">
      <c r="A103" s="4" t="s">
        <v>26</v>
      </c>
      <c r="B103" s="7">
        <v>0</v>
      </c>
      <c r="C103" s="6"/>
      <c r="E103" s="4" t="s">
        <v>26</v>
      </c>
      <c r="F103" s="7">
        <v>1</v>
      </c>
      <c r="G103" s="6"/>
      <c r="I103" s="4" t="s">
        <v>26</v>
      </c>
      <c r="J103" s="7">
        <v>2</v>
      </c>
      <c r="K103" s="6"/>
    </row>
    <row r="104" spans="1:11">
      <c r="A104" s="4" t="s">
        <v>27</v>
      </c>
      <c r="B104" s="8">
        <v>0</v>
      </c>
      <c r="C104" s="6"/>
      <c r="E104" s="4" t="s">
        <v>27</v>
      </c>
      <c r="F104" s="8">
        <v>0</v>
      </c>
      <c r="G104" s="6"/>
      <c r="I104" s="4" t="s">
        <v>27</v>
      </c>
      <c r="J104" s="8">
        <v>3000</v>
      </c>
      <c r="K104" s="6"/>
    </row>
    <row r="105" spans="1:11">
      <c r="A105" s="4" t="s">
        <v>31</v>
      </c>
      <c r="B105" s="8">
        <v>8000</v>
      </c>
      <c r="C105" s="6"/>
      <c r="E105" s="4" t="s">
        <v>31</v>
      </c>
      <c r="F105" s="8">
        <v>15000</v>
      </c>
      <c r="G105" s="6"/>
      <c r="I105" s="4" t="s">
        <v>31</v>
      </c>
      <c r="J105" s="8">
        <v>20000</v>
      </c>
      <c r="K105" s="6"/>
    </row>
    <row r="106" spans="1:11">
      <c r="A106" s="4" t="s">
        <v>23</v>
      </c>
      <c r="B106" s="5" t="s">
        <v>48</v>
      </c>
      <c r="C106" s="6">
        <v>23000</v>
      </c>
      <c r="E106" s="4" t="s">
        <v>23</v>
      </c>
      <c r="F106" s="5" t="s">
        <v>65</v>
      </c>
      <c r="G106" s="6">
        <v>20000</v>
      </c>
      <c r="I106" s="4" t="s">
        <v>23</v>
      </c>
      <c r="J106" s="5" t="s">
        <v>81</v>
      </c>
      <c r="K106" s="6">
        <v>27000</v>
      </c>
    </row>
    <row r="107" spans="1:11">
      <c r="A107" s="4" t="s">
        <v>28</v>
      </c>
      <c r="B107" s="9">
        <v>2</v>
      </c>
      <c r="C107" s="19" t="s">
        <v>20</v>
      </c>
      <c r="E107" s="4" t="s">
        <v>28</v>
      </c>
      <c r="F107" s="9">
        <v>0</v>
      </c>
      <c r="G107" s="6"/>
      <c r="I107" s="4" t="s">
        <v>28</v>
      </c>
      <c r="J107" s="9">
        <v>1</v>
      </c>
      <c r="K107" s="19" t="s">
        <v>20</v>
      </c>
    </row>
    <row r="108" spans="1:11">
      <c r="A108" s="4" t="s">
        <v>29</v>
      </c>
      <c r="B108" s="9">
        <v>3</v>
      </c>
      <c r="C108" s="21" t="s">
        <v>103</v>
      </c>
      <c r="E108" s="4" t="s">
        <v>29</v>
      </c>
      <c r="F108" s="9">
        <v>1</v>
      </c>
      <c r="G108" s="6"/>
      <c r="I108" s="4" t="s">
        <v>29</v>
      </c>
      <c r="J108" s="9">
        <v>2</v>
      </c>
      <c r="K108" s="20" t="s">
        <v>112</v>
      </c>
    </row>
    <row r="109" spans="1:11" ht="13.5" thickBot="1">
      <c r="A109" s="10" t="s">
        <v>30</v>
      </c>
      <c r="B109" s="11"/>
      <c r="C109" s="16">
        <f>SUM(C102:C108)</f>
        <v>58000</v>
      </c>
      <c r="E109" s="10" t="s">
        <v>30</v>
      </c>
      <c r="F109" s="11"/>
      <c r="G109" s="16">
        <f>SUM(G102:G108)</f>
        <v>49000</v>
      </c>
      <c r="I109" s="10" t="s">
        <v>30</v>
      </c>
      <c r="J109" s="11"/>
      <c r="K109" s="16">
        <f>SUM(K102:K108)</f>
        <v>68000</v>
      </c>
    </row>
  </sheetData>
  <sheetProtection sheet="1" objects="1" scenarios="1"/>
  <mergeCells count="30">
    <mergeCell ref="I100:K100"/>
    <mergeCell ref="E100:G100"/>
    <mergeCell ref="I1:K1"/>
    <mergeCell ref="I12:K12"/>
    <mergeCell ref="I23:K23"/>
    <mergeCell ref="I34:K34"/>
    <mergeCell ref="I45:K45"/>
    <mergeCell ref="I56:K56"/>
    <mergeCell ref="I67:K67"/>
    <mergeCell ref="I78:K78"/>
    <mergeCell ref="I89:K89"/>
    <mergeCell ref="E34:G34"/>
    <mergeCell ref="E45:G45"/>
    <mergeCell ref="E56:G56"/>
    <mergeCell ref="E67:G67"/>
    <mergeCell ref="E78:G78"/>
    <mergeCell ref="E1:G1"/>
    <mergeCell ref="E12:G12"/>
    <mergeCell ref="E23:G23"/>
    <mergeCell ref="A100:C100"/>
    <mergeCell ref="A1:C1"/>
    <mergeCell ref="A12:C12"/>
    <mergeCell ref="A23:C23"/>
    <mergeCell ref="A34:C34"/>
    <mergeCell ref="E89:G89"/>
    <mergeCell ref="A45:C45"/>
    <mergeCell ref="A56:C56"/>
    <mergeCell ref="A67:C67"/>
    <mergeCell ref="A78:C78"/>
    <mergeCell ref="A89:C8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Income &amp; Expenses</vt:lpstr>
      <vt:lpstr>Sheet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Nielson</dc:creator>
  <cp:lastModifiedBy>Megan Rees</cp:lastModifiedBy>
  <cp:lastPrinted>2010-12-14T19:55:42Z</cp:lastPrinted>
  <dcterms:created xsi:type="dcterms:W3CDTF">2004-10-14T04:19:17Z</dcterms:created>
  <dcterms:modified xsi:type="dcterms:W3CDTF">2011-12-02T17:24:21Z</dcterms:modified>
</cp:coreProperties>
</file>